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9345" windowHeight="4935" activeTab="5"/>
  </bookViews>
  <sheets>
    <sheet name="položky" sheetId="1" r:id="rId1"/>
    <sheet name="akce" sheetId="2" r:id="rId2"/>
    <sheet name="kapitoly" sheetId="3" r:id="rId3"/>
    <sheet name="požadavky" sheetId="4" r:id="rId4"/>
    <sheet name="Účel" sheetId="5" r:id="rId5"/>
    <sheet name="výdaje" sheetId="6" r:id="rId6"/>
    <sheet name="příjmy" sheetId="7" r:id="rId7"/>
    <sheet name="Výhled" sheetId="8" r:id="rId8"/>
  </sheets>
  <definedNames>
    <definedName name="_xlnm.Print_Area" localSheetId="7">'Výhled'!$A:$IV</definedName>
  </definedNames>
  <calcPr fullCalcOnLoad="1"/>
</workbook>
</file>

<file path=xl/comments3.xml><?xml version="1.0" encoding="utf-8"?>
<comments xmlns="http://schemas.openxmlformats.org/spreadsheetml/2006/main">
  <authors>
    <author>Ing. Linhart</author>
  </authors>
  <commentList>
    <comment ref="L44" authorId="0">
      <text>
        <r>
          <rPr>
            <b/>
            <sz val="8"/>
            <rFont val="Tahoma"/>
            <family val="0"/>
          </rPr>
          <t>Ing. Linhart:</t>
        </r>
        <r>
          <rPr>
            <sz val="8"/>
            <rFont val="Tahoma"/>
            <family val="0"/>
          </rPr>
          <t xml:space="preserve">
2</t>
        </r>
      </text>
    </comment>
  </commentList>
</comments>
</file>

<file path=xl/sharedStrings.xml><?xml version="1.0" encoding="utf-8"?>
<sst xmlns="http://schemas.openxmlformats.org/spreadsheetml/2006/main" count="1511" uniqueCount="797">
  <si>
    <t>v tis Kč</t>
  </si>
  <si>
    <t>Daně</t>
  </si>
  <si>
    <t>ze závislé</t>
  </si>
  <si>
    <t>z příjmů</t>
  </si>
  <si>
    <t>z nemovi-</t>
  </si>
  <si>
    <t>Poplatky</t>
  </si>
  <si>
    <t xml:space="preserve">Správní </t>
  </si>
  <si>
    <t xml:space="preserve">Poplatky </t>
  </si>
  <si>
    <t>Skládko</t>
  </si>
  <si>
    <t>Znečištění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</si>
  <si>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</si>
  <si>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</si>
  <si>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</si>
  <si>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</si>
  <si>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</si>
  <si>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 xml:space="preserve">Nedaňové </t>
  </si>
  <si>
    <t xml:space="preserve"> z poskyt.</t>
  </si>
  <si>
    <t xml:space="preserve">Příspěvky </t>
  </si>
  <si>
    <t>z prodeje</t>
  </si>
  <si>
    <t xml:space="preserve">Pronájem </t>
  </si>
  <si>
    <t>Pron. ostat.</t>
  </si>
  <si>
    <t xml:space="preserve">Příjmy </t>
  </si>
  <si>
    <t>Příjmy</t>
  </si>
  <si>
    <t>Pokuty</t>
  </si>
  <si>
    <t>Prodej neinv.</t>
  </si>
  <si>
    <t xml:space="preserve">Pojistné </t>
  </si>
  <si>
    <t>Ost.nedaň.</t>
  </si>
  <si>
    <t>Splátky</t>
  </si>
  <si>
    <t>Neinv. přij.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</si>
  <si>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</si>
  <si>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</si>
  <si>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</si>
  <si>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</si>
  <si>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</si>
  <si>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</si>
  <si>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</si>
  <si>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Mzdov.prostř.</t>
  </si>
  <si>
    <t>Mzdy</t>
  </si>
  <si>
    <t>OOV</t>
  </si>
  <si>
    <t>Civilní</t>
  </si>
  <si>
    <t>Sociální</t>
  </si>
  <si>
    <t>Zdravotní</t>
  </si>
  <si>
    <t xml:space="preserve">Povinné </t>
  </si>
  <si>
    <t>Materiál</t>
  </si>
  <si>
    <t>Potrav.</t>
  </si>
  <si>
    <t>Prádlo</t>
  </si>
  <si>
    <t>Knihy,účet.</t>
  </si>
  <si>
    <t>DHIM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</si>
  <si>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</si>
  <si>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</si>
  <si>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</si>
  <si>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</si>
  <si>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</si>
  <si>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</si>
  <si>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</si>
  <si>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</si>
  <si>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Vrácení</t>
  </si>
  <si>
    <t>Nákup</t>
  </si>
  <si>
    <t>Služby</t>
  </si>
  <si>
    <t>Telefony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</si>
  <si>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</si>
  <si>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</si>
  <si>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</si>
  <si>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</si>
  <si>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</si>
  <si>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</si>
  <si>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Údržba</t>
  </si>
  <si>
    <t>Software</t>
  </si>
  <si>
    <t>Cestovné</t>
  </si>
  <si>
    <t>Občerstv.</t>
  </si>
  <si>
    <t>Leasing</t>
  </si>
  <si>
    <t xml:space="preserve">Poskytnuté </t>
  </si>
  <si>
    <t>Zálohy</t>
  </si>
  <si>
    <t>Výdaje souv.</t>
  </si>
  <si>
    <t>Dopravní</t>
  </si>
  <si>
    <t>Věcné</t>
  </si>
  <si>
    <t>Neinv.</t>
  </si>
  <si>
    <t>Soc.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</si>
  <si>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</si>
  <si>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</si>
  <si>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</si>
  <si>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</si>
  <si>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</si>
  <si>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</si>
  <si>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</si>
  <si>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</si>
  <si>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</si>
  <si>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</si>
  <si>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</si>
  <si>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</si>
  <si>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111+112</t>
  </si>
  <si>
    <t>činnosti</t>
  </si>
  <si>
    <t>fyz.osob</t>
  </si>
  <si>
    <t>práv. osob</t>
  </si>
  <si>
    <t>tosti</t>
  </si>
  <si>
    <t>131+133</t>
  </si>
  <si>
    <t>poplatky</t>
  </si>
  <si>
    <t>za automaty</t>
  </si>
  <si>
    <t>vání</t>
  </si>
  <si>
    <t>živ.prostř.</t>
  </si>
  <si>
    <t>a rekreační</t>
  </si>
  <si>
    <t>z veř.pros.</t>
  </si>
  <si>
    <t>vstupného</t>
  </si>
  <si>
    <t>ubytování</t>
  </si>
  <si>
    <t>příjmy</t>
  </si>
  <si>
    <t>služeb</t>
  </si>
  <si>
    <t>od rodičů</t>
  </si>
  <si>
    <t>zboží</t>
  </si>
  <si>
    <t>pozemků</t>
  </si>
  <si>
    <t>nemovitostí</t>
  </si>
  <si>
    <t>z úroků</t>
  </si>
  <si>
    <t>z dividend</t>
  </si>
  <si>
    <t>majetku</t>
  </si>
  <si>
    <t>náhrady</t>
  </si>
  <si>
    <t>půjček</t>
  </si>
  <si>
    <t>dotace</t>
  </si>
  <si>
    <t>ostatní</t>
  </si>
  <si>
    <r>
      <t xml:space="preserve">     </t>
    </r>
    <r>
      <rPr>
        <b/>
        <sz val="10"/>
        <rFont val="Arial CE"/>
        <family val="2"/>
      </rPr>
      <t>OkÚ</t>
    </r>
  </si>
  <si>
    <t xml:space="preserve"> +odvody</t>
  </si>
  <si>
    <t>služba</t>
  </si>
  <si>
    <t>pojištění</t>
  </si>
  <si>
    <t>pojistné</t>
  </si>
  <si>
    <t>pomůcky</t>
  </si>
  <si>
    <t>k prodeji</t>
  </si>
  <si>
    <t>energie</t>
  </si>
  <si>
    <t>paliva</t>
  </si>
  <si>
    <t>tepla</t>
  </si>
  <si>
    <t>pošt</t>
  </si>
  <si>
    <t>bank. služby</t>
  </si>
  <si>
    <t>služby</t>
  </si>
  <si>
    <t>semináře</t>
  </si>
  <si>
    <t>techniky</t>
  </si>
  <si>
    <t xml:space="preserve"> + stravování</t>
  </si>
  <si>
    <t>nákupy</t>
  </si>
  <si>
    <t>zálohy</t>
  </si>
  <si>
    <t>zál. org</t>
  </si>
  <si>
    <t>pokladně</t>
  </si>
  <si>
    <t>s neinv.nákupy</t>
  </si>
  <si>
    <t>obsluž.</t>
  </si>
  <si>
    <t>dary</t>
  </si>
  <si>
    <t>fond</t>
  </si>
  <si>
    <t>transfery</t>
  </si>
  <si>
    <t>5362-3</t>
  </si>
  <si>
    <t>a půjčky</t>
  </si>
  <si>
    <t>rozpočt.rez.</t>
  </si>
  <si>
    <t>nekapitál.</t>
  </si>
  <si>
    <t>Rozpočtové kapitoly a organizace</t>
  </si>
  <si>
    <t>(tis.Kč)</t>
  </si>
  <si>
    <t>´+151</t>
  </si>
  <si>
    <t>´+134</t>
  </si>
  <si>
    <t>třída 2</t>
  </si>
  <si>
    <t>2329+2223</t>
  </si>
  <si>
    <t>2460,2411</t>
  </si>
  <si>
    <t>4121+4116</t>
  </si>
  <si>
    <t>311+312</t>
  </si>
  <si>
    <t>3119,3122</t>
  </si>
  <si>
    <t>511+512</t>
  </si>
  <si>
    <t>5116+5119</t>
  </si>
  <si>
    <t>5181, 5189</t>
  </si>
  <si>
    <t>5909,  5321</t>
  </si>
  <si>
    <t>5511,5622,5660</t>
  </si>
  <si>
    <t>rozp.</t>
  </si>
  <si>
    <t>702 Vodní hospodářství</t>
  </si>
  <si>
    <t>0301 Vodní nádrže a vod.zařízení</t>
  </si>
  <si>
    <t>0302 Městská skládka</t>
  </si>
  <si>
    <t>710 Doprava</t>
  </si>
  <si>
    <t>0305 Komunikace</t>
  </si>
  <si>
    <t>0306 Ostatní doprava</t>
  </si>
  <si>
    <t>714 Školství</t>
  </si>
  <si>
    <t>0311 1. MŠ</t>
  </si>
  <si>
    <t>0312 2. MŠ</t>
  </si>
  <si>
    <t>0313 Základní škola</t>
  </si>
  <si>
    <t>0314 Školní jídelna</t>
  </si>
  <si>
    <t>0315 Školský příspěvek 1.MŠ</t>
  </si>
  <si>
    <t>0316 Školský příspěvek 2.MŠ</t>
  </si>
  <si>
    <t>0317 Školský příspěvek ŠD</t>
  </si>
  <si>
    <t>716 Kultura</t>
  </si>
  <si>
    <t>0341 Kino-kulturní dům</t>
  </si>
  <si>
    <t>0342 SPOZ</t>
  </si>
  <si>
    <t>0344 Ostatní kultura</t>
  </si>
  <si>
    <t>719 Vnitřní správa</t>
  </si>
  <si>
    <t>0355 Propagace a cestovní ruch</t>
  </si>
  <si>
    <t>0356 Radnice</t>
  </si>
  <si>
    <t>0357 Dům služeb</t>
  </si>
  <si>
    <t>0358 Objekty v pronájmu</t>
  </si>
  <si>
    <t>0359 Pozemky</t>
  </si>
  <si>
    <t>0360 Prodej nemovitostí</t>
  </si>
  <si>
    <t>728 Práce a soc. věci</t>
  </si>
  <si>
    <t>0372 Klub důchodců</t>
  </si>
  <si>
    <t>0373 Sociální péče</t>
  </si>
  <si>
    <t>0374 Ostatní práce a sociální věci</t>
  </si>
  <si>
    <t>739 Místní hospodářství</t>
  </si>
  <si>
    <t>740 Výstavba</t>
  </si>
  <si>
    <t>0395 DPS Krásná Lípa</t>
  </si>
  <si>
    <t>741 Všeobecná pokladní správa</t>
  </si>
  <si>
    <t>v tis.Kč</t>
  </si>
  <si>
    <t>PŘÍJMY CELKEM</t>
  </si>
  <si>
    <t>Příjmy provozního rozpočtu</t>
  </si>
  <si>
    <t>Příjmy z činnosti (RO) třída2</t>
  </si>
  <si>
    <t>Daňové příjmy 111+112+151</t>
  </si>
  <si>
    <t>Dotace (na státní správu, na školství, územ.vyr. dotace)</t>
  </si>
  <si>
    <t xml:space="preserve">Dotace-refundace VPP </t>
  </si>
  <si>
    <t>Správní a jiné poplatky 131+133+134</t>
  </si>
  <si>
    <t>Příjmy investičního - účelově vázaného - rozpočtu</t>
  </si>
  <si>
    <t xml:space="preserve">Přebytek  roku </t>
  </si>
  <si>
    <t>Dotace DPS</t>
  </si>
  <si>
    <t>Příjmy na financování</t>
  </si>
  <si>
    <t>Odpisy centrální kotelny</t>
  </si>
  <si>
    <t>VÝDAJE CELKEM</t>
  </si>
  <si>
    <t xml:space="preserve">Provozní výdaje </t>
  </si>
  <si>
    <t>Investice nekapitál.</t>
  </si>
  <si>
    <t>Mzdové prostředky 5111, 5112, 5116</t>
  </si>
  <si>
    <t>Odvody ze mzdových prostředků 5121, 5122, 5128</t>
  </si>
  <si>
    <t>Materiál 513</t>
  </si>
  <si>
    <t>Nákupy 515</t>
  </si>
  <si>
    <t xml:space="preserve">Služby  516 </t>
  </si>
  <si>
    <t>Ostat.nákupy 517</t>
  </si>
  <si>
    <t>Neinvest.nákupy 519</t>
  </si>
  <si>
    <t>Ost.neinv.transfery 536</t>
  </si>
  <si>
    <t>Sociální fond 5349</t>
  </si>
  <si>
    <t xml:space="preserve">Sociální dávky 5410 </t>
  </si>
  <si>
    <t>Ostat.soc.dávky 5499</t>
  </si>
  <si>
    <t>Příspěvky 522</t>
  </si>
  <si>
    <t>Neinv.příspěvky  5511, Neinv.půjčky 5621,5660</t>
  </si>
  <si>
    <t>Ostatní neinvestiční výdaje  5909, 5321</t>
  </si>
  <si>
    <t>Úroky z úvěrů ČMHB, IPB</t>
  </si>
  <si>
    <t>Splátky úvěrů IPB, ČMHB, SFŽP (31 BJ, teplofikace)</t>
  </si>
  <si>
    <t>Výdaje investičního - účelově vázaného - rozpočtu</t>
  </si>
  <si>
    <t>Inženýrské služby   0394 5169</t>
  </si>
  <si>
    <t>PD(plyn DPS,nám.,RD,pr.zóna,BJ hřiště,zatepl.,opr.panel.)0394 6126</t>
  </si>
  <si>
    <t>Rekon.nám.a přil.částí (Masarykova)-1.etapa0305 6129</t>
  </si>
  <si>
    <t>DPS   0395  6121</t>
  </si>
  <si>
    <t>I.rozpočtová rezerva  0390 6129</t>
  </si>
  <si>
    <t>Provozní příjmy</t>
  </si>
  <si>
    <t>Investiční příjmy</t>
  </si>
  <si>
    <t>Provozní výdaje</t>
  </si>
  <si>
    <t>Rozp. kapitoly a organizace</t>
  </si>
  <si>
    <t>Celkem</t>
  </si>
  <si>
    <t xml:space="preserve"> </t>
  </si>
  <si>
    <t xml:space="preserve">0383 Technické služby </t>
  </si>
  <si>
    <t>741 Všeobecná pokl.správa</t>
  </si>
  <si>
    <t>Org.</t>
  </si>
  <si>
    <t>Popis požadavku</t>
  </si>
  <si>
    <t>1.MŠ</t>
  </si>
  <si>
    <t>2.MŠ</t>
  </si>
  <si>
    <t>ŠJ</t>
  </si>
  <si>
    <t>ZŠ</t>
  </si>
  <si>
    <t>Kino</t>
  </si>
  <si>
    <t>TS</t>
  </si>
  <si>
    <t>CELKEM</t>
  </si>
  <si>
    <t>Upr.rozpočet</t>
  </si>
  <si>
    <t>částka v Kč</t>
  </si>
  <si>
    <t>MIS</t>
  </si>
  <si>
    <t>514 úroky v tis.Kč</t>
  </si>
  <si>
    <t>Číslo</t>
  </si>
  <si>
    <t>RO</t>
  </si>
  <si>
    <t>položky</t>
  </si>
  <si>
    <t>Financování-úvěry v tis.Kč</t>
  </si>
  <si>
    <t>515 nákupy  v tis.Kč</t>
  </si>
  <si>
    <t>5153-plyn</t>
  </si>
  <si>
    <t>5159-vrácení tepla</t>
  </si>
  <si>
    <t>Nedaňové příjmy třída 2 v tis.Kč</t>
  </si>
  <si>
    <t xml:space="preserve">Číslo </t>
  </si>
  <si>
    <t>511, 512 mzdové prostředky a odvody (SP,ZP) v tis.Kč</t>
  </si>
  <si>
    <t>5111-mzdy</t>
  </si>
  <si>
    <t>ŠJ  3         0314</t>
  </si>
  <si>
    <t>Propagace 1   0355</t>
  </si>
  <si>
    <t>TS 12         0383</t>
  </si>
  <si>
    <t>5112-OOV</t>
  </si>
  <si>
    <t>2.MŠ           0312</t>
  </si>
  <si>
    <t>ŠJ               0314</t>
  </si>
  <si>
    <t>ZŠ               0313</t>
  </si>
  <si>
    <t>Šk.př.1.MŠ   0315</t>
  </si>
  <si>
    <t>Šk.př.2.MŠ   0316</t>
  </si>
  <si>
    <t>PO               0351</t>
  </si>
  <si>
    <t>MěÚ             0353</t>
  </si>
  <si>
    <t>Propagace     0355</t>
  </si>
  <si>
    <t>DS                0357</t>
  </si>
  <si>
    <t>KD               0372</t>
  </si>
  <si>
    <t>TS                0383</t>
  </si>
  <si>
    <t>5116-civil.sl.+5119 ost.</t>
  </si>
  <si>
    <t>Ost.kultura    0344</t>
  </si>
  <si>
    <t>5121-SP</t>
  </si>
  <si>
    <t>Šk.při 1.MŠ   0315</t>
  </si>
  <si>
    <t>5122-ZP</t>
  </si>
  <si>
    <t xml:space="preserve">Šk.př.2.MŠ   0316    </t>
  </si>
  <si>
    <t>5128-pov.poj</t>
  </si>
  <si>
    <t>513 materiál v tis.Kč</t>
  </si>
  <si>
    <t>5131 potraviny</t>
  </si>
  <si>
    <t>1.MŠ            0311</t>
  </si>
  <si>
    <t>2.MŠ            0312</t>
  </si>
  <si>
    <t>5132 prádlo</t>
  </si>
  <si>
    <t>ŠJ                0314</t>
  </si>
  <si>
    <t>5137 DHIM</t>
  </si>
  <si>
    <t>Š.př.1.MŠ     0315</t>
  </si>
  <si>
    <t>Šk.př.2.MŠ    0316</t>
  </si>
  <si>
    <t>Propragace    0355</t>
  </si>
  <si>
    <t>Radnice         0356</t>
  </si>
  <si>
    <t>5138nák.zboží prodeji</t>
  </si>
  <si>
    <t>5136knihy</t>
  </si>
  <si>
    <t>SPOZ          0342</t>
  </si>
  <si>
    <t>5139 materiál</t>
  </si>
  <si>
    <t>Měst.skládka   0302</t>
  </si>
  <si>
    <t>Komunikace  0305</t>
  </si>
  <si>
    <t>Šk.př.1MŠ    0315</t>
  </si>
  <si>
    <t>Šk.př.2MŠ    0316</t>
  </si>
  <si>
    <t>Šk.př.ŠD      0317</t>
  </si>
  <si>
    <t>Obj.v pronájmu   0358</t>
  </si>
  <si>
    <t>celkem</t>
  </si>
  <si>
    <t>5151-voda</t>
  </si>
  <si>
    <t>1.MŠ         0311</t>
  </si>
  <si>
    <t>2.MŠ         0312</t>
  </si>
  <si>
    <t>ZŠ             0313</t>
  </si>
  <si>
    <t>ŠJ             0314</t>
  </si>
  <si>
    <t>PO            0351</t>
  </si>
  <si>
    <t>Radnice     0356</t>
  </si>
  <si>
    <t>DS             0357</t>
  </si>
  <si>
    <t>Obj.v pronájmu  0358</t>
  </si>
  <si>
    <t>KD             0372</t>
  </si>
  <si>
    <t>TS              0383</t>
  </si>
  <si>
    <t>5154-elektrická energie</t>
  </si>
  <si>
    <t>5155-pevná paliva</t>
  </si>
  <si>
    <t>5156-PHM</t>
  </si>
  <si>
    <t>Měst.skládka  0302</t>
  </si>
  <si>
    <t>Komunikace   0305</t>
  </si>
  <si>
    <t>MěÚ          0353</t>
  </si>
  <si>
    <t>516 služby v tis.Kč</t>
  </si>
  <si>
    <t>5161 služby pošt</t>
  </si>
  <si>
    <t>ZŠ                0313</t>
  </si>
  <si>
    <t>Propagace    0355</t>
  </si>
  <si>
    <t>5162-telefony</t>
  </si>
  <si>
    <t>TS               0383</t>
  </si>
  <si>
    <t>5163-pojišt, bank.sl.</t>
  </si>
  <si>
    <t>PO                 0351</t>
  </si>
  <si>
    <t>5166-por. a práv.sl.</t>
  </si>
  <si>
    <t>5167-školení</t>
  </si>
  <si>
    <t>5168-služby</t>
  </si>
  <si>
    <t>výpočet.tech.</t>
  </si>
  <si>
    <t>5169-ost.služ. Strav.</t>
  </si>
  <si>
    <t>DS               0357</t>
  </si>
  <si>
    <t>517 ostatní nákupy  v tis.Kč</t>
  </si>
  <si>
    <t>5171-údržba</t>
  </si>
  <si>
    <t>1.MŠ              0311</t>
  </si>
  <si>
    <t>2.MŠ              0312</t>
  </si>
  <si>
    <t>ZŠ                  0313</t>
  </si>
  <si>
    <t>ŠJ                  0314</t>
  </si>
  <si>
    <t>Šk.př.ŠD         0317</t>
  </si>
  <si>
    <t>MěÚ               0353</t>
  </si>
  <si>
    <t>DS                  0357</t>
  </si>
  <si>
    <t>KD                  0372</t>
  </si>
  <si>
    <t>TS                   0383</t>
  </si>
  <si>
    <t>5173-cestovné</t>
  </si>
  <si>
    <t>MěÚ                0353</t>
  </si>
  <si>
    <t>5175-občerstvení</t>
  </si>
  <si>
    <t>SPOZ              0342</t>
  </si>
  <si>
    <t>5172-software</t>
  </si>
  <si>
    <t>5178-leasing</t>
  </si>
  <si>
    <t>519 neinvest.nákupy  v tis.Kč</t>
  </si>
  <si>
    <t>5193-dopr.obslužnost</t>
  </si>
  <si>
    <t>5194 věc.dary</t>
  </si>
  <si>
    <t>SPOZ             0342</t>
  </si>
  <si>
    <t>TS                  0383</t>
  </si>
  <si>
    <t>522 příspěvky  v tis.Kč</t>
  </si>
  <si>
    <t>5229-příspěvky</t>
  </si>
  <si>
    <t>518 poskytnuté zálohy  v tis.Kč</t>
  </si>
  <si>
    <t>5181-zálohy</t>
  </si>
  <si>
    <t>1.MŠ             0311</t>
  </si>
  <si>
    <t>2.MŠ             0312</t>
  </si>
  <si>
    <t>ZŠ                 0313</t>
  </si>
  <si>
    <t>ŠJ                 0314</t>
  </si>
  <si>
    <t>TS                 0383</t>
  </si>
  <si>
    <t>5182-záloha pokladně</t>
  </si>
  <si>
    <t>536 ostat.invest.transfery v tis.Kč</t>
  </si>
  <si>
    <t>5362, 5363</t>
  </si>
  <si>
    <t>pokuty, daně</t>
  </si>
  <si>
    <t>5366-finan.vypořádání</t>
  </si>
  <si>
    <t>5361-kolky</t>
  </si>
  <si>
    <t>PO                0351</t>
  </si>
  <si>
    <t>Ostatní nekapitál.investice v tis.Kč</t>
  </si>
  <si>
    <t>ostat.nekap.</t>
  </si>
  <si>
    <t>1.MŠ           0311</t>
  </si>
  <si>
    <t>investice</t>
  </si>
  <si>
    <t>celkově</t>
  </si>
  <si>
    <t>PO              0351</t>
  </si>
  <si>
    <t>MěÚ            0353</t>
  </si>
  <si>
    <t>Ostatní položky rozpočtu  v tis.Kč</t>
  </si>
  <si>
    <t>5349-soc.fond</t>
  </si>
  <si>
    <t>MěÚ        0353</t>
  </si>
  <si>
    <t>5511-neinv.příspěvky</t>
  </si>
  <si>
    <t>5660-půjčky zaměst.</t>
  </si>
  <si>
    <t>5622-půjčky org.</t>
  </si>
  <si>
    <t>5364-vratky</t>
  </si>
  <si>
    <t>5410-soc.dávky</t>
  </si>
  <si>
    <t>5499-ostatní dávky</t>
  </si>
  <si>
    <t>5909-ost.neinv.výdaje</t>
  </si>
  <si>
    <t>5321-ostat.nenv.transf.</t>
  </si>
  <si>
    <t>ZŠ           0313</t>
  </si>
  <si>
    <t>61 Investice  v tis.Kč</t>
  </si>
  <si>
    <t>0381    6121</t>
  </si>
  <si>
    <t>0394    6129</t>
  </si>
  <si>
    <t>0394    5169</t>
  </si>
  <si>
    <t>0386    6129</t>
  </si>
  <si>
    <t>0394    6126</t>
  </si>
  <si>
    <t>0306    6129</t>
  </si>
  <si>
    <t>0395    6121</t>
  </si>
  <si>
    <t>0390    6129</t>
  </si>
  <si>
    <t>111+112+151 Daně v tis.Kč</t>
  </si>
  <si>
    <t>1111-daň ze závisl.činnosti</t>
  </si>
  <si>
    <t>1112-daň z příjmů FO</t>
  </si>
  <si>
    <t>1121-daň z příjmů PO</t>
  </si>
  <si>
    <t>1511-daň z nemovitosti</t>
  </si>
  <si>
    <t>131+133+134 Poplatky v tis.Kč</t>
  </si>
  <si>
    <t>1311 správní poplatky</t>
  </si>
  <si>
    <t>TS           0383</t>
  </si>
  <si>
    <t>Objekty v pronáj.  0358</t>
  </si>
  <si>
    <t>1347 popl.za hrací autom.</t>
  </si>
  <si>
    <t>1333 skládkování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</si>
  <si>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</si>
  <si>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</si>
  <si>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</si>
  <si>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</si>
  <si>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</si>
  <si>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2111 z poskytování služeb</t>
  </si>
  <si>
    <t>1.MŠ                0311</t>
  </si>
  <si>
    <t>2.MŠ                0312</t>
  </si>
  <si>
    <t>ZŠ                    0313</t>
  </si>
  <si>
    <t>ŠJ                    0314</t>
  </si>
  <si>
    <t>MěÚ                 0353</t>
  </si>
  <si>
    <t>TS                    0383</t>
  </si>
  <si>
    <t>2112 z prod.zboží</t>
  </si>
  <si>
    <t>2111 příspěvky</t>
  </si>
  <si>
    <t>Šk.př.1.MŠ       0315</t>
  </si>
  <si>
    <t>Šk.př.2.MŠ       0316</t>
  </si>
  <si>
    <t>Šk.př.ŠD          0317</t>
  </si>
  <si>
    <t>2131 pronájem pozemků</t>
  </si>
  <si>
    <t>2132 pronájem</t>
  </si>
  <si>
    <t>ost.nemovitostí</t>
  </si>
  <si>
    <t>2141 příjmy</t>
  </si>
  <si>
    <t>2142 příjmy z dividend</t>
  </si>
  <si>
    <t>2210 pokuty</t>
  </si>
  <si>
    <t>2310 prodej neinv.maj.</t>
  </si>
  <si>
    <t>2329 ostat.</t>
  </si>
  <si>
    <t>nedaň.příjmy+2223</t>
  </si>
  <si>
    <t>2460,2411 splátky půjček</t>
  </si>
  <si>
    <t>Ostatní položky v tis.Kč</t>
  </si>
  <si>
    <t>Neinv.přij.dot.od obcí 4121</t>
  </si>
  <si>
    <t>neinv.přij.dot.ze SR  4116</t>
  </si>
  <si>
    <t>MěÚ              0353</t>
  </si>
  <si>
    <t>přebytek r.1999</t>
  </si>
  <si>
    <t>Akcie</t>
  </si>
  <si>
    <t>311, 312 Kapitálové příjmy v tis.Kč</t>
  </si>
  <si>
    <t>3111 prodej pozemků</t>
  </si>
  <si>
    <t>3112 prodej nemovitostí</t>
  </si>
  <si>
    <t>3119, 3122 ost.kapitál.příjmy</t>
  </si>
  <si>
    <t>Dotace v tis.Kč</t>
  </si>
  <si>
    <t>Dotace SFŽP</t>
  </si>
  <si>
    <t>1.MŠ                  0311</t>
  </si>
  <si>
    <t>2.MŠ                  0312</t>
  </si>
  <si>
    <t>ZŠ                      0313</t>
  </si>
  <si>
    <t>MěÚ                    0353</t>
  </si>
  <si>
    <t>DPS                   0395</t>
  </si>
  <si>
    <t>Soc.péče            0373</t>
  </si>
  <si>
    <t>Rozpočt.kapitoly a organizace</t>
  </si>
  <si>
    <t>SČE doplatek</t>
  </si>
  <si>
    <t>Městská skládka  0302</t>
  </si>
  <si>
    <t>SČP doplatek</t>
  </si>
  <si>
    <t>1332 popl.za zneč.prostř.</t>
  </si>
  <si>
    <t>2322 pojistné náhrady</t>
  </si>
  <si>
    <t>ze psů</t>
  </si>
  <si>
    <t>Hřiště u ZŠ - HAUSERKA  0313  6129</t>
  </si>
  <si>
    <t>příjmy,2324</t>
  </si>
  <si>
    <t>0313    6129</t>
  </si>
  <si>
    <t>2324 nekapitál.náhrada</t>
  </si>
  <si>
    <t>Úroky, dividendy a pokuty 2141+2142+2210</t>
  </si>
  <si>
    <t>5329-neinv.tr. DSO</t>
  </si>
  <si>
    <t>Příjmy z prodeje pozemků</t>
  </si>
  <si>
    <t>Škol.přísp.1.MŠ 0315</t>
  </si>
  <si>
    <t>Organizační složka</t>
  </si>
  <si>
    <t>původní</t>
  </si>
  <si>
    <t xml:space="preserve">nová </t>
  </si>
  <si>
    <t>Daně a poplatky 0361</t>
  </si>
  <si>
    <t>nová</t>
  </si>
  <si>
    <t xml:space="preserve">                /</t>
  </si>
  <si>
    <t>/</t>
  </si>
  <si>
    <t>Výstavba 0394</t>
  </si>
  <si>
    <t>SSPD               0392</t>
  </si>
  <si>
    <t>Bytové hospod.   0380</t>
  </si>
  <si>
    <t>T-klub                0390</t>
  </si>
  <si>
    <t>Odpad.hospod.  0384</t>
  </si>
  <si>
    <t>Správa hřbitovů    0386</t>
  </si>
  <si>
    <t>Kino-kultur.dům  0341</t>
  </si>
  <si>
    <t>Knihovna            0343</t>
  </si>
  <si>
    <t>Ost.kultura         0344</t>
  </si>
  <si>
    <t>Propagace         0355</t>
  </si>
  <si>
    <t>Centrál.kotelna    0389</t>
  </si>
  <si>
    <t>Pozemky          0359</t>
  </si>
  <si>
    <t>Radnice            0356</t>
  </si>
  <si>
    <t>Ost.sport.zař.  0391</t>
  </si>
  <si>
    <t>Byt.hospod.       0380</t>
  </si>
  <si>
    <t>Správa hřbitovů   0386</t>
  </si>
  <si>
    <t>Nemocniční 6     0381</t>
  </si>
  <si>
    <t>Nemocniční 12a  0382</t>
  </si>
  <si>
    <t>Knihovna           0343</t>
  </si>
  <si>
    <t>Soc.fond MěÚ   0353</t>
  </si>
  <si>
    <t>Prod.nemovitostí 0360</t>
  </si>
  <si>
    <t>Správa maj.města 0354</t>
  </si>
  <si>
    <t>Byt.hospod.   0380</t>
  </si>
  <si>
    <t>Rozpočt.rezerva 0364</t>
  </si>
  <si>
    <t xml:space="preserve">Rozpočt.rezerva 0364         </t>
  </si>
  <si>
    <t>Prodej nemovitostí  0362</t>
  </si>
  <si>
    <t>Knihovna             0343</t>
  </si>
  <si>
    <t>PO                      0351</t>
  </si>
  <si>
    <t>Dotace (úz.vyr…)  0363</t>
  </si>
  <si>
    <t>Nemocniční 6       0381</t>
  </si>
  <si>
    <t xml:space="preserve"> / </t>
  </si>
  <si>
    <t>Knihovna       0343</t>
  </si>
  <si>
    <t>SSPD           0392</t>
  </si>
  <si>
    <t>T-klub          0390</t>
  </si>
  <si>
    <t>VO               0385</t>
  </si>
  <si>
    <t>Kino-kultur.dům     0341</t>
  </si>
  <si>
    <t>Kino-kultur.dům 1  0341</t>
  </si>
  <si>
    <t>Centr.kotelna  0389</t>
  </si>
  <si>
    <t>Vodní nádrže  0301</t>
  </si>
  <si>
    <t>Kino-kultur.dům    0341</t>
  </si>
  <si>
    <t>Byt.hospod..    0380</t>
  </si>
  <si>
    <t>Knihovna.        0343</t>
  </si>
  <si>
    <t>Kino-kultur.dům   0341</t>
  </si>
  <si>
    <t>Správa hřbitovů  0386</t>
  </si>
  <si>
    <t>Nemocniční 12a   0382</t>
  </si>
  <si>
    <t>Malé měst.stavby  0388</t>
  </si>
  <si>
    <t>WC,autobus.zastávka,…</t>
  </si>
  <si>
    <t>Ost.kultura     0344</t>
  </si>
  <si>
    <t>Ostat.kultura  0344</t>
  </si>
  <si>
    <t>Vod.zař.         0301</t>
  </si>
  <si>
    <t>VO                0385</t>
  </si>
  <si>
    <t>Byt.hospod.    0380</t>
  </si>
  <si>
    <t>T-klub       .    0390</t>
  </si>
  <si>
    <t>Odpad.hospod.   0384</t>
  </si>
  <si>
    <t>Knihovna      0343</t>
  </si>
  <si>
    <t>Byt.hospod.  0380</t>
  </si>
  <si>
    <t>Kino-kiultur.dům    0341</t>
  </si>
  <si>
    <t>SSPD            0392</t>
  </si>
  <si>
    <t>T-klub           0390</t>
  </si>
  <si>
    <t>Nemocniční 6    0381</t>
  </si>
  <si>
    <t>Výstavba           0394</t>
  </si>
  <si>
    <t>Centr.kotelna   0389</t>
  </si>
  <si>
    <t>Nemocniční 6  0381</t>
  </si>
  <si>
    <t>Nemocniční 6   0381</t>
  </si>
  <si>
    <t>Propagace  0355</t>
  </si>
  <si>
    <t>Ost.kultura 0344</t>
  </si>
  <si>
    <t>SSPD        0392</t>
  </si>
  <si>
    <t>Byt.hospod.        0380</t>
  </si>
  <si>
    <t>T-klub     0390</t>
  </si>
  <si>
    <t>Centr.kotelna     0389</t>
  </si>
  <si>
    <t>Centr.kotelna    0389</t>
  </si>
  <si>
    <t>Byt.hospod.     0380</t>
  </si>
  <si>
    <t>T-klub         0381</t>
  </si>
  <si>
    <t>VO             0385</t>
  </si>
  <si>
    <t>Výstavba      0394</t>
  </si>
  <si>
    <t>Byt.hospod.      0380</t>
  </si>
  <si>
    <t>T-klub         0390</t>
  </si>
  <si>
    <t>T-klub            0390</t>
  </si>
  <si>
    <t>Prodej nemovitostí  0360</t>
  </si>
  <si>
    <t>Ost.doprava   0306</t>
  </si>
  <si>
    <t>Škol.př.1.MŠ  0315</t>
  </si>
  <si>
    <t>Škol.př.2.MŠ  0316</t>
  </si>
  <si>
    <t>Pozemky      0359</t>
  </si>
  <si>
    <t>SSPD          0392</t>
  </si>
  <si>
    <t xml:space="preserve">Správa hřbitovů   0386 </t>
  </si>
  <si>
    <t>S maj.města 0354</t>
  </si>
  <si>
    <t>Byt.hsopod.  0380</t>
  </si>
  <si>
    <t>Vod.nádrže a zař. 0301</t>
  </si>
  <si>
    <t>Centrál.kotelna   0389</t>
  </si>
  <si>
    <t>Výstavba        0394</t>
  </si>
  <si>
    <t>Vod.nádr.        0301</t>
  </si>
  <si>
    <t>Propagace       0355</t>
  </si>
  <si>
    <t>Ostat.kultura    0344</t>
  </si>
  <si>
    <t>SSPD              0392</t>
  </si>
  <si>
    <t>T-klub             0390</t>
  </si>
  <si>
    <t>VO                  0385</t>
  </si>
  <si>
    <t>Nemocniční 6      0381</t>
  </si>
  <si>
    <t>T-klub              0390</t>
  </si>
  <si>
    <t>Knihovna        0343</t>
  </si>
  <si>
    <t>Malé měst.stavby 0388</t>
  </si>
  <si>
    <t>Ost.doprava     0306</t>
  </si>
  <si>
    <t>Ost.kultura      0344</t>
  </si>
  <si>
    <t>Knihovna         0343</t>
  </si>
  <si>
    <t>Městs.skládka 0302</t>
  </si>
  <si>
    <t>Prodej nemovitostí 0360</t>
  </si>
  <si>
    <t>Centrál.kotelna  0389</t>
  </si>
  <si>
    <t>Soc.péče       0373</t>
  </si>
  <si>
    <t>Organizarční složka</t>
  </si>
  <si>
    <t>Vod.nádrže  0301</t>
  </si>
  <si>
    <t>Propagace   0355</t>
  </si>
  <si>
    <t>Objekty v pronájmu0358</t>
  </si>
  <si>
    <t>Sociál.péče  0373</t>
  </si>
  <si>
    <t>Soc.péče  0373</t>
  </si>
  <si>
    <t>Ost.pr. a soc.věci 0374</t>
  </si>
  <si>
    <t>T-klub        0390</t>
  </si>
  <si>
    <t>Odpad.hospod. 0384</t>
  </si>
  <si>
    <t>3112 prodej bytů</t>
  </si>
  <si>
    <t>Dotace OkÚ, ostatní</t>
  </si>
  <si>
    <t>Odpad.hospod.    0384</t>
  </si>
  <si>
    <t xml:space="preserve"> pol.1349</t>
  </si>
  <si>
    <t>SSPD 1+1VPP   0392</t>
  </si>
  <si>
    <t>Byt. hospod.  7   0380</t>
  </si>
  <si>
    <t>Zař.pro sport     0391</t>
  </si>
  <si>
    <t xml:space="preserve">na jednotlivé akce </t>
  </si>
  <si>
    <t>Rozpočet</t>
  </si>
  <si>
    <t>Rozpočet r.2001 (tis.Kč)</t>
  </si>
  <si>
    <t xml:space="preserve">daň </t>
  </si>
  <si>
    <t>z DPH</t>
  </si>
  <si>
    <t>0343 Knihovna</t>
  </si>
  <si>
    <t>0351 PO Krásná Lípa</t>
  </si>
  <si>
    <t>0352 ZM</t>
  </si>
  <si>
    <t>0354 Správa majetku města</t>
  </si>
  <si>
    <t>0392 Střed.služeb pro důchodce</t>
  </si>
  <si>
    <t>0380 Bytové hospodářství</t>
  </si>
  <si>
    <t>0385 Veřejné osvětlení</t>
  </si>
  <si>
    <t>0384 Odpadové hospodářství</t>
  </si>
  <si>
    <t>0389 Centrální kotelna</t>
  </si>
  <si>
    <t>0386 Správa hřbitovů</t>
  </si>
  <si>
    <t xml:space="preserve">0381 Nemocniční 6/1137 </t>
  </si>
  <si>
    <t>0382 Nemocniční 12a/1149</t>
  </si>
  <si>
    <t>0387 Městská zeleň</t>
  </si>
  <si>
    <t>0388 Malé městské stavby</t>
  </si>
  <si>
    <t>0390 T-klub</t>
  </si>
  <si>
    <t>0391 Zaříz.pro sport a zájm.čin.</t>
  </si>
  <si>
    <t>0394 Výstavba</t>
  </si>
  <si>
    <t>0361Daně a poplatky</t>
  </si>
  <si>
    <t>0362 Prodej nemovitostí</t>
  </si>
  <si>
    <t>0363 Dotace (úz.vyr..)</t>
  </si>
  <si>
    <t>0364 Rozpočtová rezerva</t>
  </si>
  <si>
    <t>0301 Vod. nádrže a vod.zařízení</t>
  </si>
  <si>
    <t>0384 Odpad.hospodářství</t>
  </si>
  <si>
    <t>0391 Zař.pro sport a zájm.čin.</t>
  </si>
  <si>
    <t>0354 Správa maj.města</t>
  </si>
  <si>
    <t>0392 SSPD</t>
  </si>
  <si>
    <t>0380 Byt.hospodářství</t>
  </si>
  <si>
    <t xml:space="preserve">0301 Vodní nádrže </t>
  </si>
  <si>
    <t>0315 Škol.přísp.1.MŠ</t>
  </si>
  <si>
    <t>0316 Škol.přísp. 2.MŠ</t>
  </si>
  <si>
    <t>0317 Škol.přísp. ŠD</t>
  </si>
  <si>
    <t>0355 Prop.a cest.ruch</t>
  </si>
  <si>
    <t>0358 Obj. v pronájmu</t>
  </si>
  <si>
    <t>0360 Prodej nem.</t>
  </si>
  <si>
    <t>0374 Ost. pr.a soc.věci</t>
  </si>
  <si>
    <t>0382 Nemocniční 12a</t>
  </si>
  <si>
    <t>0381 Nemocniční 6</t>
  </si>
  <si>
    <t>0388 Malé měst.stavby</t>
  </si>
  <si>
    <t>0364 Rozp. rezerva</t>
  </si>
  <si>
    <t>ZM               0352</t>
  </si>
  <si>
    <t>list č.1</t>
  </si>
  <si>
    <t>list č.2</t>
  </si>
  <si>
    <t>Zař.pro sport   0381</t>
  </si>
  <si>
    <t>MěÚ 15 + 1 VPP 0353</t>
  </si>
  <si>
    <t>r.2000</t>
  </si>
  <si>
    <t>Prod.nemovitostí  0362</t>
  </si>
  <si>
    <t>Zař.pro sport    0391</t>
  </si>
  <si>
    <t>Správa maj.města  0354</t>
  </si>
  <si>
    <t>Městská zeleň     0387</t>
  </si>
  <si>
    <t>Městská zeleň    0387</t>
  </si>
  <si>
    <t>Splátka za prodej plynovodů  0354</t>
  </si>
  <si>
    <t>Příjmy z prodeje nemovitostí</t>
  </si>
  <si>
    <t>Rozbor rozpočtového výhledu města Krásné Lípy od r.2002 do r.2006</t>
  </si>
  <si>
    <t xml:space="preserve">          Rozpočtový výhled města Krásné Lípy od r.2002 do r.2006</t>
  </si>
  <si>
    <t>0353 Provoz MěÚ</t>
  </si>
  <si>
    <t>Příjmy z prodeje 33 b.j.Krásná Lípa</t>
  </si>
  <si>
    <t>Šk.př. ŠD      0317</t>
  </si>
  <si>
    <t>Komunikace 0305</t>
  </si>
  <si>
    <t>SSPD                 0392</t>
  </si>
  <si>
    <t>1122-daň z příj.PO město</t>
  </si>
  <si>
    <t>PO město</t>
  </si>
  <si>
    <t>Daně a poplatky  0361</t>
  </si>
  <si>
    <t>0393 VPP</t>
  </si>
  <si>
    <t>VPP              0393</t>
  </si>
  <si>
    <t>ŠJ 450ob     0314</t>
  </si>
  <si>
    <t>Zař.pro sport a záj.č.0391</t>
  </si>
  <si>
    <t>Záclony, nádobí</t>
  </si>
  <si>
    <t>Automatická pračka</t>
  </si>
  <si>
    <t>Poplatky za internet</t>
  </si>
  <si>
    <t>Dodělání ozvučení</t>
  </si>
  <si>
    <t>Dotace města souborům</t>
  </si>
  <si>
    <t>Dotace města zájmovým organizacím</t>
  </si>
  <si>
    <t>Plovoucí čerpadlo</t>
  </si>
  <si>
    <t>Nábytek</t>
  </si>
  <si>
    <t>Výpočetní technika</t>
  </si>
  <si>
    <t>Kopírka</t>
  </si>
  <si>
    <t>Scanner, telefon</t>
  </si>
  <si>
    <t>Zaměření části histor.majetku</t>
  </si>
  <si>
    <t>Provzdušňovač</t>
  </si>
  <si>
    <t>Sběrač</t>
  </si>
  <si>
    <t>Nákup úsporných svítidel</t>
  </si>
  <si>
    <t>Vnitř.úprava kaple, projekt.dokumentace na zeleň</t>
  </si>
  <si>
    <t>Stavební úpravy</t>
  </si>
  <si>
    <t>DHIM-televize+playstation</t>
  </si>
  <si>
    <t>Deratizace</t>
  </si>
  <si>
    <t>na nákupy DHIM, materiálu, služeb, nekapitál. investic</t>
  </si>
  <si>
    <t>Popis nezohledněného požadavku</t>
  </si>
  <si>
    <t xml:space="preserve">Oplocení zahrady, utěsnění oken, nátěry dveří, </t>
  </si>
  <si>
    <r>
      <t xml:space="preserve">Tiskárna </t>
    </r>
    <r>
      <rPr>
        <b/>
        <sz val="10"/>
        <rFont val="Arial CE"/>
        <family val="2"/>
      </rPr>
      <t>- převedena  v r.2000</t>
    </r>
  </si>
  <si>
    <t>Velkoplošná televize do počítačové učebny</t>
  </si>
  <si>
    <r>
      <t>Lednice</t>
    </r>
    <r>
      <rPr>
        <b/>
        <sz val="10"/>
        <rFont val="Arial CE"/>
        <family val="2"/>
      </rPr>
      <t xml:space="preserve"> - zakoupena v r.2000</t>
    </r>
  </si>
  <si>
    <t>Počítač</t>
  </si>
  <si>
    <t>PO</t>
  </si>
  <si>
    <t>Automobil</t>
  </si>
  <si>
    <r>
      <t>Potraviny</t>
    </r>
    <r>
      <rPr>
        <b/>
        <sz val="10"/>
        <rFont val="Arial CE"/>
        <family val="2"/>
      </rPr>
      <t xml:space="preserve"> - snížen požadavek </t>
    </r>
  </si>
  <si>
    <r>
      <t xml:space="preserve">truhlářské práce, nátěr podlahy - </t>
    </r>
    <r>
      <rPr>
        <b/>
        <sz val="10"/>
        <rFont val="Arial CE"/>
        <family val="2"/>
      </rPr>
      <t>snížen požadavek</t>
    </r>
  </si>
  <si>
    <t>Elektronická ochrana 1.tříd,</t>
  </si>
  <si>
    <r>
      <t xml:space="preserve">barevný televizor, video </t>
    </r>
    <r>
      <rPr>
        <b/>
        <sz val="10"/>
        <rFont val="Arial CE"/>
        <family val="2"/>
      </rPr>
      <t>- zakoupeno v r.2000</t>
    </r>
  </si>
  <si>
    <r>
      <t xml:space="preserve">Nábytek - </t>
    </r>
    <r>
      <rPr>
        <b/>
        <sz val="10"/>
        <rFont val="Arial CE"/>
        <family val="2"/>
      </rPr>
      <t>snížen požadavek</t>
    </r>
  </si>
  <si>
    <r>
      <t xml:space="preserve">Potraviny - </t>
    </r>
    <r>
      <rPr>
        <b/>
        <sz val="10"/>
        <rFont val="Arial CE"/>
        <family val="2"/>
      </rPr>
      <t>snížen požadavek</t>
    </r>
  </si>
  <si>
    <r>
      <t xml:space="preserve">Pracovní pomůcky, výbava </t>
    </r>
    <r>
      <rPr>
        <b/>
        <sz val="10"/>
        <rFont val="Arial CE"/>
        <family val="2"/>
      </rPr>
      <t>- snížen požadavek</t>
    </r>
  </si>
  <si>
    <r>
      <t xml:space="preserve">Mzdové náklady - 2 pracovníci </t>
    </r>
    <r>
      <rPr>
        <b/>
        <sz val="10"/>
        <rFont val="Arial CE"/>
        <family val="2"/>
      </rPr>
      <t>- přijmuti přes Úřad práce na VPP</t>
    </r>
  </si>
  <si>
    <t>Nezohledněná částka v Kč</t>
  </si>
  <si>
    <t>nezohledněných  v návrhu provozního rozpočtu r.2001</t>
  </si>
  <si>
    <t xml:space="preserve">Přehled požadavků jednotlivých středisek </t>
  </si>
  <si>
    <t>0311 - 1.MŠ</t>
  </si>
  <si>
    <t>0312 - 2.MŠ</t>
  </si>
  <si>
    <t>0314 - ŠJ</t>
  </si>
  <si>
    <t>0313 - ZŠ</t>
  </si>
  <si>
    <t>0341 - Kino</t>
  </si>
  <si>
    <t>0353 - MěÚ</t>
  </si>
  <si>
    <t>0359 - Pozemky</t>
  </si>
  <si>
    <t>0344 - Ostatní</t>
  </si>
  <si>
    <t xml:space="preserve">             kultura</t>
  </si>
  <si>
    <t>0343 - Knihovna</t>
  </si>
  <si>
    <t>0354 - SMM</t>
  </si>
  <si>
    <t>0355 - MIS</t>
  </si>
  <si>
    <t>0351 - PO</t>
  </si>
  <si>
    <t>0390 - T-klub</t>
  </si>
  <si>
    <t xml:space="preserve">0391 - Zař.pro </t>
  </si>
  <si>
    <t xml:space="preserve">             sport</t>
  </si>
  <si>
    <t>0385 - VO</t>
  </si>
  <si>
    <t>0386 - Správa</t>
  </si>
  <si>
    <t xml:space="preserve">             hřbitovů</t>
  </si>
  <si>
    <t xml:space="preserve">Rekonstrukce rybníku Cimrák  0301  6121 </t>
  </si>
  <si>
    <t>0301    6129</t>
  </si>
  <si>
    <t>Posilovna   0391  6129</t>
  </si>
  <si>
    <t>nezohledněných v návrhu investičního rozpočtu r.2001</t>
  </si>
  <si>
    <t>Komunikace</t>
  </si>
  <si>
    <t>Svislé dopravní značení</t>
  </si>
  <si>
    <t>Oprava komunikací</t>
  </si>
  <si>
    <t>Elektroinstalace</t>
  </si>
  <si>
    <t>Projekt</t>
  </si>
  <si>
    <t>Bytové hospodář.</t>
  </si>
  <si>
    <r>
      <t>Potraviny-</t>
    </r>
    <r>
      <rPr>
        <b/>
        <sz val="10"/>
        <rFont val="Arial CE"/>
        <family val="2"/>
      </rPr>
      <t>snížen požadavek(snížení počtu obědů)</t>
    </r>
  </si>
  <si>
    <t>Investice do objektů SMM</t>
  </si>
  <si>
    <t>Přísp.občanům města na fasádu, plot, květ.výzdobu</t>
  </si>
  <si>
    <t>Přebytek roku  /zálohy na teplo/</t>
  </si>
  <si>
    <t>Rekonstrukce Kyjovské přehrady   0301  6129</t>
  </si>
  <si>
    <t>Rekonstr.malopl.zeleně ve městě /zeleň u nových byt.domů/  0387 6129</t>
  </si>
  <si>
    <t>Zatáčka u kina   0305  6121</t>
  </si>
  <si>
    <t>0301    6121</t>
  </si>
  <si>
    <t>0305    6129</t>
  </si>
  <si>
    <t>Přebytek roku /zálohy na teplo/</t>
  </si>
  <si>
    <t>Rozpočet r.2001</t>
  </si>
  <si>
    <t>list č.3</t>
  </si>
  <si>
    <t>hřiště u ZŠ-HAUSERKA</t>
  </si>
  <si>
    <t>Zatáčka u kina</t>
  </si>
  <si>
    <t>inženýrské služby</t>
  </si>
  <si>
    <t>Rek.malopl.zeleně</t>
  </si>
  <si>
    <t>projektová dokumentace</t>
  </si>
  <si>
    <t>rek.nám.a přileh.částí</t>
  </si>
  <si>
    <t>DPS</t>
  </si>
  <si>
    <t>POSILOVNA</t>
  </si>
  <si>
    <t>Kyjovská přehrada</t>
  </si>
  <si>
    <t>Rek.rybníku Cimrák</t>
  </si>
  <si>
    <t>rozpočtová rezerva I.</t>
  </si>
  <si>
    <t>1211-daň z DPH</t>
  </si>
  <si>
    <t>1337-ostat.poplatky</t>
  </si>
  <si>
    <t>za odpad</t>
  </si>
  <si>
    <t xml:space="preserve">Dotace DPS, ostatní akce </t>
  </si>
  <si>
    <t>Pracovní deska do kuchyně</t>
  </si>
  <si>
    <t>Shrnovací dveře</t>
  </si>
  <si>
    <t>0383 - TS</t>
  </si>
  <si>
    <r>
      <t>Služby, údržba /oplocení  zahrady, nátěr dveří-</t>
    </r>
    <r>
      <rPr>
        <b/>
        <sz val="9"/>
        <rFont val="Arial CE"/>
        <family val="2"/>
      </rPr>
      <t>dodržet rozpis v návrhu</t>
    </r>
  </si>
  <si>
    <r>
      <t>Dětský nábytek /šat.bloky, židle, police, škříňky</t>
    </r>
    <r>
      <rPr>
        <b/>
        <sz val="9"/>
        <rFont val="Arial CE"/>
        <family val="2"/>
      </rPr>
      <t>-dodržet rozpis v návrhu</t>
    </r>
  </si>
  <si>
    <r>
      <t>Lino, koberec, záclony, vybavení heren</t>
    </r>
    <r>
      <rPr>
        <b/>
        <sz val="10"/>
        <rFont val="Arial CE"/>
        <family val="2"/>
      </rPr>
      <t>-dodržet rozpis v návrhu</t>
    </r>
  </si>
  <si>
    <r>
      <t>Služby, údržba /utěsnění a nátěr oken, dveří-</t>
    </r>
    <r>
      <rPr>
        <b/>
        <sz val="10"/>
        <rFont val="Arial CE"/>
        <family val="2"/>
      </rPr>
      <t>dodržet rozpis v návrhu</t>
    </r>
  </si>
  <si>
    <t>0380 -Byt.hosp.</t>
  </si>
  <si>
    <t>Materiál /nádobí/</t>
  </si>
  <si>
    <r>
      <t>DHIM-školní nábytek, lednička, svářecí transform.</t>
    </r>
    <r>
      <rPr>
        <b/>
        <sz val="9"/>
        <rFont val="Arial CE"/>
        <family val="2"/>
      </rPr>
      <t>-dodržet rozpis v návrhu</t>
    </r>
  </si>
  <si>
    <r>
      <t>Údržba-malování, oprava omítek, výměna linolea</t>
    </r>
    <r>
      <rPr>
        <b/>
        <sz val="9"/>
        <rFont val="Arial CE"/>
        <family val="2"/>
      </rPr>
      <t>-dodržet rozpis v návrhu</t>
    </r>
  </si>
  <si>
    <r>
      <t xml:space="preserve">Údržba a opravy </t>
    </r>
    <r>
      <rPr>
        <b/>
        <sz val="10"/>
        <rFont val="Arial CE"/>
        <family val="2"/>
      </rPr>
      <t>-dodržet rozpis v návrhu</t>
    </r>
  </si>
  <si>
    <r>
      <t xml:space="preserve">Nákup techniky - </t>
    </r>
    <r>
      <rPr>
        <b/>
        <sz val="9"/>
        <rFont val="Arial CE"/>
        <family val="2"/>
      </rPr>
      <t>dodržet rozpis v návrhu</t>
    </r>
  </si>
  <si>
    <r>
      <t xml:space="preserve">Úprava TS - </t>
    </r>
    <r>
      <rPr>
        <b/>
        <sz val="9"/>
        <rFont val="Arial CE"/>
        <family val="2"/>
      </rPr>
      <t>dodržet rozpis v návrhu</t>
    </r>
  </si>
  <si>
    <t>tab č.4</t>
  </si>
  <si>
    <t>DHIM, ostatní</t>
  </si>
  <si>
    <t>Knihovna</t>
  </si>
  <si>
    <t>linoleum</t>
  </si>
  <si>
    <t>Rozpočet města Kr.Lípa r.2001  - PŘÍJMY /položky/</t>
  </si>
  <si>
    <t>Rozpočet města Kr.Lípa r.2001  - VÝDAJE /položky/</t>
  </si>
  <si>
    <t>Rozpočet města Krásné Lípy r.2001</t>
  </si>
  <si>
    <t>Rozpočet města Krásná Lípa r.2001 PŘÍJMY /kapitoly/</t>
  </si>
  <si>
    <t>Rozpočet města Krásná Lípa r.2001 VÝDAJE /kapitoly/</t>
  </si>
  <si>
    <t>Rozpočet účelově vázaných prostředků provozního rozpočtu r.2001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</si>
</sst>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\-#,##0.00"/>
    <numFmt numFmtId="165" formatCode="0.0%"/>
  </numFmts>
  <fonts count="2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i/>
      <sz val="16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 style="double"/>
      <right style="medium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ck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thin"/>
      <bottom style="double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medium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55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5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3" fontId="9" fillId="2" borderId="0" xfId="0" applyNumberFormat="1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1" fillId="2" borderId="8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/>
      <protection/>
    </xf>
    <xf numFmtId="0" fontId="10" fillId="2" borderId="9" xfId="0" applyFont="1" applyFill="1" applyBorder="1" applyAlignment="1" applyProtection="1">
      <alignment/>
      <protection/>
    </xf>
    <xf numFmtId="0" fontId="11" fillId="2" borderId="7" xfId="0" applyFont="1" applyFill="1" applyBorder="1" applyAlignment="1" applyProtection="1">
      <alignment/>
      <protection/>
    </xf>
    <xf numFmtId="0" fontId="11" fillId="2" borderId="9" xfId="0" applyFont="1" applyFill="1" applyBorder="1" applyAlignment="1" applyProtection="1">
      <alignment/>
      <protection/>
    </xf>
    <xf numFmtId="43" fontId="9" fillId="2" borderId="10" xfId="16" applyFont="1" applyFill="1" applyBorder="1" applyAlignment="1" applyProtection="1">
      <alignment/>
      <protection/>
    </xf>
    <xf numFmtId="0" fontId="9" fillId="2" borderId="10" xfId="1" applyFont="1" applyFill="1" applyBorder="1" applyAlignment="1" applyProtection="1">
      <alignment/>
      <protection/>
    </xf>
    <xf numFmtId="0" fontId="9" fillId="2" borderId="11" xfId="1" applyFont="1" applyFill="1" applyBorder="1" applyAlignment="1" applyProtection="1">
      <alignment/>
      <protection/>
    </xf>
    <xf numFmtId="0" fontId="10" fillId="0" borderId="12" xfId="0" applyFont="1" applyBorder="1" applyAlignment="1">
      <alignment/>
    </xf>
    <xf numFmtId="0" fontId="10" fillId="2" borderId="13" xfId="0" applyFont="1" applyFill="1" applyBorder="1" applyAlignment="1" applyProtection="1">
      <alignment/>
      <protection/>
    </xf>
    <xf numFmtId="0" fontId="9" fillId="3" borderId="14" xfId="0" applyFont="1" applyFill="1" applyBorder="1" applyAlignment="1" applyProtection="1">
      <alignment horizontal="left"/>
      <protection/>
    </xf>
    <xf numFmtId="3" fontId="7" fillId="4" borderId="0" xfId="2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2" fillId="0" borderId="0" xfId="4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2" fillId="0" borderId="0" xfId="4" applyNumberFormat="1" applyFont="1" applyFill="1" applyBorder="1" applyAlignment="1" applyProtection="1">
      <alignment/>
      <protection/>
    </xf>
    <xf numFmtId="3" fontId="1" fillId="0" borderId="15" xfId="2" applyNumberFormat="1" applyFont="1" applyFill="1" applyBorder="1" applyAlignment="1" applyProtection="1">
      <alignment horizontal="center"/>
      <protection/>
    </xf>
    <xf numFmtId="0" fontId="3" fillId="0" borderId="16" xfId="4" applyFont="1" applyFill="1" applyBorder="1" applyAlignment="1" applyProtection="1">
      <alignment horizontal="center"/>
      <protection locked="0"/>
    </xf>
    <xf numFmtId="0" fontId="2" fillId="0" borderId="17" xfId="4" applyFont="1" applyFill="1" applyBorder="1" applyAlignment="1" applyProtection="1">
      <alignment horizontal="center"/>
      <protection locked="0"/>
    </xf>
    <xf numFmtId="0" fontId="2" fillId="0" borderId="18" xfId="4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3" fillId="0" borderId="17" xfId="4" applyFont="1" applyFill="1" applyBorder="1" applyAlignment="1" applyProtection="1">
      <alignment horizontal="center"/>
      <protection locked="0"/>
    </xf>
    <xf numFmtId="3" fontId="0" fillId="0" borderId="17" xfId="0" applyNumberFormat="1" applyFont="1" applyFill="1" applyBorder="1" applyAlignment="1" applyProtection="1">
      <alignment horizontal="center"/>
      <protection locked="0"/>
    </xf>
    <xf numFmtId="3" fontId="3" fillId="0" borderId="17" xfId="0" applyNumberFormat="1" applyFont="1" applyFill="1" applyBorder="1" applyAlignment="1" applyProtection="1">
      <alignment horizontal="center"/>
      <protection locked="0"/>
    </xf>
    <xf numFmtId="0" fontId="1" fillId="0" borderId="17" xfId="4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3" fillId="0" borderId="8" xfId="4" applyNumberFormat="1" applyFont="1" applyFill="1" applyBorder="1" applyAlignment="1" applyProtection="1">
      <alignment horizontal="center"/>
      <protection/>
    </xf>
    <xf numFmtId="3" fontId="0" fillId="0" borderId="19" xfId="0" applyNumberFormat="1" applyFont="1" applyFill="1" applyBorder="1" applyAlignment="1" applyProtection="1">
      <alignment horizontal="center"/>
      <protection/>
    </xf>
    <xf numFmtId="3" fontId="3" fillId="0" borderId="19" xfId="4" applyNumberFormat="1" applyFont="1" applyFill="1" applyBorder="1" applyAlignment="1" applyProtection="1">
      <alignment horizontal="center"/>
      <protection/>
    </xf>
    <xf numFmtId="3" fontId="0" fillId="0" borderId="19" xfId="0" applyNumberFormat="1" applyFont="1" applyFill="1" applyBorder="1" applyAlignment="1" applyProtection="1">
      <alignment horizontal="center"/>
      <protection locked="0"/>
    </xf>
    <xf numFmtId="3" fontId="1" fillId="0" borderId="19" xfId="0" applyNumberFormat="1" applyFont="1" applyFill="1" applyBorder="1" applyAlignment="1" applyProtection="1">
      <alignment horizontal="center"/>
      <protection/>
    </xf>
    <xf numFmtId="3" fontId="1" fillId="0" borderId="20" xfId="0" applyNumberFormat="1" applyFont="1" applyFill="1" applyBorder="1" applyAlignment="1" applyProtection="1">
      <alignment horizontal="center"/>
      <protection/>
    </xf>
    <xf numFmtId="3" fontId="1" fillId="0" borderId="15" xfId="2" applyNumberFormat="1" applyFont="1" applyFill="1" applyBorder="1" applyAlignment="1">
      <alignment horizontal="center"/>
    </xf>
    <xf numFmtId="0" fontId="2" fillId="0" borderId="21" xfId="4" applyFont="1" applyFill="1" applyBorder="1" applyAlignment="1">
      <alignment horizontal="center"/>
    </xf>
    <xf numFmtId="3" fontId="0" fillId="0" borderId="22" xfId="0" applyNumberFormat="1" applyFont="1" applyFill="1" applyBorder="1" applyAlignment="1" applyProtection="1">
      <alignment horizontal="center"/>
      <protection locked="0"/>
    </xf>
    <xf numFmtId="0" fontId="1" fillId="0" borderId="22" xfId="4" applyFont="1" applyFill="1" applyBorder="1" applyAlignment="1">
      <alignment horizontal="center"/>
    </xf>
    <xf numFmtId="3" fontId="3" fillId="0" borderId="22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1" fillId="0" borderId="7" xfId="4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3" xfId="4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/>
    </xf>
    <xf numFmtId="3" fontId="1" fillId="0" borderId="23" xfId="4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 horizontal="center"/>
    </xf>
    <xf numFmtId="0" fontId="2" fillId="0" borderId="21" xfId="4" applyFont="1" applyFill="1" applyBorder="1" applyAlignment="1" applyProtection="1">
      <alignment horizontal="center"/>
      <protection locked="0"/>
    </xf>
    <xf numFmtId="0" fontId="2" fillId="0" borderId="22" xfId="4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2" fillId="0" borderId="7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2" fillId="0" borderId="23" xfId="4" applyNumberFormat="1" applyFont="1" applyFill="1" applyBorder="1" applyAlignment="1" applyProtection="1">
      <alignment horizontal="center"/>
      <protection/>
    </xf>
    <xf numFmtId="3" fontId="2" fillId="0" borderId="23" xfId="0" applyNumberFormat="1" applyFont="1" applyFill="1" applyBorder="1" applyAlignment="1" applyProtection="1">
      <alignment horizontal="center"/>
      <protection locked="0"/>
    </xf>
    <xf numFmtId="3" fontId="2" fillId="0" borderId="23" xfId="0" applyNumberFormat="1" applyFont="1" applyFill="1" applyBorder="1" applyAlignment="1" applyProtection="1">
      <alignment horizontal="center"/>
      <protection/>
    </xf>
    <xf numFmtId="3" fontId="2" fillId="0" borderId="24" xfId="0" applyNumberFormat="1" applyFont="1" applyFill="1" applyBorder="1" applyAlignment="1" applyProtection="1">
      <alignment horizontal="center"/>
      <protection/>
    </xf>
    <xf numFmtId="3" fontId="3" fillId="0" borderId="15" xfId="4" applyNumberFormat="1" applyFont="1" applyFill="1" applyBorder="1" applyAlignment="1" applyProtection="1">
      <alignment/>
      <protection/>
    </xf>
    <xf numFmtId="3" fontId="2" fillId="0" borderId="25" xfId="0" applyNumberFormat="1" applyFont="1" applyFill="1" applyBorder="1" applyAlignment="1" applyProtection="1">
      <alignment/>
      <protection/>
    </xf>
    <xf numFmtId="3" fontId="2" fillId="0" borderId="22" xfId="0" applyNumberFormat="1" applyFont="1" applyFill="1" applyBorder="1" applyAlignment="1" applyProtection="1">
      <alignment/>
      <protection/>
    </xf>
    <xf numFmtId="3" fontId="2" fillId="0" borderId="21" xfId="0" applyNumberFormat="1" applyFont="1" applyFill="1" applyBorder="1" applyAlignment="1" applyProtection="1">
      <alignment/>
      <protection/>
    </xf>
    <xf numFmtId="3" fontId="2" fillId="0" borderId="23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2" fillId="0" borderId="0" xfId="1" applyNumberFormat="1" applyFont="1" applyFill="1" applyBorder="1" applyAlignment="1" applyProtection="1">
      <alignment/>
      <protection/>
    </xf>
    <xf numFmtId="3" fontId="2" fillId="0" borderId="15" xfId="4" applyNumberFormat="1" applyFont="1" applyFill="1" applyBorder="1" applyAlignment="1" applyProtection="1">
      <alignment/>
      <protection/>
    </xf>
    <xf numFmtId="3" fontId="2" fillId="0" borderId="4" xfId="0" applyNumberFormat="1" applyFont="1" applyFill="1" applyBorder="1" applyAlignment="1" applyProtection="1">
      <alignment/>
      <protection locked="0"/>
    </xf>
    <xf numFmtId="3" fontId="2" fillId="0" borderId="4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26" xfId="4" applyNumberFormat="1" applyFont="1" applyFill="1" applyBorder="1" applyAlignment="1" applyProtection="1">
      <alignment/>
      <protection/>
    </xf>
    <xf numFmtId="3" fontId="2" fillId="0" borderId="27" xfId="4" applyNumberFormat="1" applyFont="1" applyFill="1" applyBorder="1" applyAlignment="1" applyProtection="1">
      <alignment/>
      <protection/>
    </xf>
    <xf numFmtId="3" fontId="2" fillId="0" borderId="27" xfId="0" applyNumberFormat="1" applyFont="1" applyFill="1" applyBorder="1" applyAlignment="1" applyProtection="1">
      <alignment/>
      <protection locked="0"/>
    </xf>
    <xf numFmtId="3" fontId="2" fillId="0" borderId="28" xfId="0" applyNumberFormat="1" applyFont="1" applyFill="1" applyBorder="1" applyAlignment="1" applyProtection="1">
      <alignment/>
      <protection locked="0"/>
    </xf>
    <xf numFmtId="3" fontId="2" fillId="0" borderId="29" xfId="0" applyNumberFormat="1" applyFont="1" applyFill="1" applyBorder="1" applyAlignment="1" applyProtection="1">
      <alignment/>
      <protection locked="0"/>
    </xf>
    <xf numFmtId="3" fontId="2" fillId="0" borderId="30" xfId="0" applyNumberFormat="1" applyFont="1" applyFill="1" applyBorder="1" applyAlignment="1" applyProtection="1">
      <alignment/>
      <protection locked="0"/>
    </xf>
    <xf numFmtId="3" fontId="2" fillId="0" borderId="31" xfId="0" applyNumberFormat="1" applyFont="1" applyFill="1" applyBorder="1" applyAlignment="1" applyProtection="1">
      <alignment/>
      <protection locked="0"/>
    </xf>
    <xf numFmtId="3" fontId="2" fillId="0" borderId="32" xfId="0" applyNumberFormat="1" applyFont="1" applyFill="1" applyBorder="1" applyAlignment="1" applyProtection="1">
      <alignment/>
      <protection locked="0"/>
    </xf>
    <xf numFmtId="3" fontId="2" fillId="0" borderId="33" xfId="0" applyNumberFormat="1" applyFont="1" applyFill="1" applyBorder="1" applyAlignment="1" applyProtection="1">
      <alignment/>
      <protection locked="0"/>
    </xf>
    <xf numFmtId="3" fontId="2" fillId="0" borderId="34" xfId="0" applyNumberFormat="1" applyFont="1" applyFill="1" applyBorder="1" applyAlignment="1" applyProtection="1">
      <alignment/>
      <protection locked="0"/>
    </xf>
    <xf numFmtId="3" fontId="2" fillId="0" borderId="35" xfId="0" applyNumberFormat="1" applyFont="1" applyFill="1" applyBorder="1" applyAlignment="1" applyProtection="1">
      <alignment/>
      <protection locked="0"/>
    </xf>
    <xf numFmtId="3" fontId="3" fillId="0" borderId="30" xfId="1" applyNumberFormat="1" applyFont="1" applyFill="1" applyBorder="1" applyAlignment="1" applyProtection="1">
      <alignment/>
      <protection/>
    </xf>
    <xf numFmtId="3" fontId="3" fillId="0" borderId="26" xfId="1" applyNumberFormat="1" applyFont="1" applyFill="1" applyBorder="1" applyAlignment="1" applyProtection="1">
      <alignment/>
      <protection/>
    </xf>
    <xf numFmtId="3" fontId="3" fillId="0" borderId="27" xfId="1" applyNumberFormat="1" applyFont="1" applyFill="1" applyBorder="1" applyAlignment="1" applyProtection="1">
      <alignment/>
      <protection/>
    </xf>
    <xf numFmtId="3" fontId="3" fillId="0" borderId="31" xfId="1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3" fontId="2" fillId="0" borderId="36" xfId="0" applyNumberFormat="1" applyFont="1" applyFill="1" applyBorder="1" applyAlignment="1" applyProtection="1">
      <alignment/>
      <protection locked="0"/>
    </xf>
    <xf numFmtId="3" fontId="2" fillId="0" borderId="37" xfId="0" applyNumberFormat="1" applyFont="1" applyFill="1" applyBorder="1" applyAlignment="1" applyProtection="1">
      <alignment/>
      <protection locked="0"/>
    </xf>
    <xf numFmtId="3" fontId="2" fillId="0" borderId="22" xfId="0" applyNumberFormat="1" applyFont="1" applyFill="1" applyBorder="1" applyAlignment="1" applyProtection="1">
      <alignment/>
      <protection locked="0"/>
    </xf>
    <xf numFmtId="3" fontId="2" fillId="0" borderId="3" xfId="0" applyNumberFormat="1" applyFont="1" applyFill="1" applyBorder="1" applyAlignment="1" applyProtection="1">
      <alignment/>
      <protection locked="0"/>
    </xf>
    <xf numFmtId="3" fontId="2" fillId="0" borderId="3" xfId="0" applyNumberFormat="1" applyFont="1" applyFill="1" applyBorder="1" applyAlignment="1" applyProtection="1">
      <alignment/>
      <protection/>
    </xf>
    <xf numFmtId="3" fontId="2" fillId="0" borderId="38" xfId="4" applyNumberFormat="1" applyFont="1" applyFill="1" applyBorder="1" applyAlignment="1" applyProtection="1">
      <alignment/>
      <protection/>
    </xf>
    <xf numFmtId="3" fontId="2" fillId="0" borderId="39" xfId="4" applyNumberFormat="1" applyFont="1" applyFill="1" applyBorder="1" applyAlignment="1" applyProtection="1">
      <alignment/>
      <protection/>
    </xf>
    <xf numFmtId="3" fontId="2" fillId="0" borderId="39" xfId="0" applyNumberFormat="1" applyFont="1" applyFill="1" applyBorder="1" applyAlignment="1" applyProtection="1">
      <alignment/>
      <protection locked="0"/>
    </xf>
    <xf numFmtId="3" fontId="2" fillId="0" borderId="40" xfId="0" applyNumberFormat="1" applyFont="1" applyFill="1" applyBorder="1" applyAlignment="1" applyProtection="1">
      <alignment/>
      <protection locked="0"/>
    </xf>
    <xf numFmtId="3" fontId="2" fillId="0" borderId="25" xfId="0" applyNumberFormat="1" applyFont="1" applyFill="1" applyBorder="1" applyAlignment="1" applyProtection="1">
      <alignment/>
      <protection locked="0"/>
    </xf>
    <xf numFmtId="3" fontId="2" fillId="0" borderId="41" xfId="4" applyNumberFormat="1" applyFont="1" applyFill="1" applyBorder="1" applyAlignment="1" applyProtection="1">
      <alignment/>
      <protection/>
    </xf>
    <xf numFmtId="3" fontId="2" fillId="0" borderId="42" xfId="4" applyNumberFormat="1" applyFont="1" applyFill="1" applyBorder="1" applyAlignment="1" applyProtection="1">
      <alignment/>
      <protection/>
    </xf>
    <xf numFmtId="3" fontId="2" fillId="0" borderId="42" xfId="0" applyNumberFormat="1" applyFont="1" applyFill="1" applyBorder="1" applyAlignment="1" applyProtection="1">
      <alignment/>
      <protection locked="0"/>
    </xf>
    <xf numFmtId="3" fontId="2" fillId="0" borderId="43" xfId="0" applyNumberFormat="1" applyFont="1" applyFill="1" applyBorder="1" applyAlignment="1" applyProtection="1">
      <alignment/>
      <protection locked="0"/>
    </xf>
    <xf numFmtId="3" fontId="2" fillId="0" borderId="44" xfId="0" applyNumberFormat="1" applyFont="1" applyFill="1" applyBorder="1" applyAlignment="1" applyProtection="1">
      <alignment/>
      <protection locked="0"/>
    </xf>
    <xf numFmtId="3" fontId="2" fillId="0" borderId="45" xfId="0" applyNumberFormat="1" applyFont="1" applyFill="1" applyBorder="1" applyAlignment="1" applyProtection="1">
      <alignment/>
      <protection locked="0"/>
    </xf>
    <xf numFmtId="3" fontId="2" fillId="0" borderId="46" xfId="0" applyNumberFormat="1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22" xfId="4" applyFont="1" applyFill="1" applyBorder="1" applyAlignment="1">
      <alignment horizontal="center"/>
    </xf>
    <xf numFmtId="3" fontId="0" fillId="0" borderId="22" xfId="0" applyNumberFormat="1" applyFont="1" applyFill="1" applyBorder="1" applyAlignment="1" applyProtection="1">
      <alignment horizontal="center"/>
      <protection locked="0"/>
    </xf>
    <xf numFmtId="3" fontId="15" fillId="0" borderId="0" xfId="0" applyNumberFormat="1" applyFont="1" applyFill="1" applyBorder="1" applyAlignment="1" applyProtection="1">
      <alignment/>
      <protection/>
    </xf>
    <xf numFmtId="0" fontId="16" fillId="0" borderId="0" xfId="4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3" fontId="16" fillId="0" borderId="0" xfId="4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1" fillId="3" borderId="5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15" xfId="0" applyBorder="1" applyAlignment="1">
      <alignment/>
    </xf>
    <xf numFmtId="3" fontId="2" fillId="0" borderId="48" xfId="0" applyNumberFormat="1" applyFont="1" applyFill="1" applyBorder="1" applyAlignment="1" applyProtection="1">
      <alignment/>
      <protection locked="0"/>
    </xf>
    <xf numFmtId="3" fontId="2" fillId="0" borderId="49" xfId="0" applyNumberFormat="1" applyFont="1" applyFill="1" applyBorder="1" applyAlignment="1" applyProtection="1">
      <alignment/>
      <protection locked="0"/>
    </xf>
    <xf numFmtId="0" fontId="0" fillId="0" borderId="6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" xfId="0" applyBorder="1" applyAlignment="1">
      <alignment/>
    </xf>
    <xf numFmtId="4" fontId="1" fillId="0" borderId="51" xfId="0" applyNumberFormat="1" applyFont="1" applyBorder="1" applyAlignment="1">
      <alignment/>
    </xf>
    <xf numFmtId="4" fontId="0" fillId="0" borderId="51" xfId="0" applyNumberFormat="1" applyBorder="1" applyAlignment="1">
      <alignment/>
    </xf>
    <xf numFmtId="4" fontId="0" fillId="0" borderId="51" xfId="0" applyNumberFormat="1" applyFont="1" applyBorder="1" applyAlignment="1">
      <alignment/>
    </xf>
    <xf numFmtId="4" fontId="0" fillId="0" borderId="0" xfId="0" applyNumberFormat="1" applyAlignment="1">
      <alignment/>
    </xf>
    <xf numFmtId="4" fontId="1" fillId="0" borderId="52" xfId="0" applyNumberFormat="1" applyFont="1" applyBorder="1" applyAlignment="1">
      <alignment/>
    </xf>
    <xf numFmtId="4" fontId="0" fillId="0" borderId="52" xfId="0" applyNumberFormat="1" applyFont="1" applyBorder="1" applyAlignment="1">
      <alignment/>
    </xf>
    <xf numFmtId="4" fontId="0" fillId="0" borderId="53" xfId="0" applyNumberFormat="1" applyBorder="1" applyAlignment="1">
      <alignment/>
    </xf>
    <xf numFmtId="4" fontId="1" fillId="0" borderId="53" xfId="0" applyNumberFormat="1" applyFont="1" applyBorder="1" applyAlignment="1">
      <alignment/>
    </xf>
    <xf numFmtId="0" fontId="17" fillId="0" borderId="54" xfId="0" applyFont="1" applyBorder="1" applyAlignment="1">
      <alignment/>
    </xf>
    <xf numFmtId="0" fontId="17" fillId="0" borderId="55" xfId="0" applyFont="1" applyBorder="1" applyAlignment="1">
      <alignment/>
    </xf>
    <xf numFmtId="0" fontId="17" fillId="0" borderId="56" xfId="0" applyFont="1" applyBorder="1" applyAlignment="1">
      <alignment/>
    </xf>
    <xf numFmtId="0" fontId="17" fillId="0" borderId="4" xfId="0" applyFont="1" applyBorder="1" applyAlignment="1">
      <alignment/>
    </xf>
    <xf numFmtId="0" fontId="18" fillId="0" borderId="56" xfId="0" applyFont="1" applyBorder="1" applyAlignment="1">
      <alignment/>
    </xf>
    <xf numFmtId="0" fontId="17" fillId="0" borderId="1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Border="1" applyAlignment="1">
      <alignment/>
    </xf>
    <xf numFmtId="3" fontId="3" fillId="3" borderId="57" xfId="2" applyNumberFormat="1" applyFont="1" applyFill="1" applyBorder="1" applyAlignment="1" applyProtection="1">
      <alignment horizontal="center"/>
      <protection/>
    </xf>
    <xf numFmtId="0" fontId="0" fillId="5" borderId="0" xfId="0" applyFill="1" applyAlignment="1">
      <alignment/>
    </xf>
    <xf numFmtId="3" fontId="3" fillId="3" borderId="58" xfId="2" applyNumberFormat="1" applyFont="1" applyFill="1" applyBorder="1" applyAlignment="1" applyProtection="1">
      <alignment horizontal="center"/>
      <protection/>
    </xf>
    <xf numFmtId="3" fontId="2" fillId="0" borderId="59" xfId="4" applyNumberFormat="1" applyFont="1" applyFill="1" applyBorder="1" applyAlignment="1" applyProtection="1">
      <alignment/>
      <protection/>
    </xf>
    <xf numFmtId="3" fontId="3" fillId="0" borderId="8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/>
      <protection/>
    </xf>
    <xf numFmtId="3" fontId="3" fillId="0" borderId="7" xfId="0" applyNumberFormat="1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3" fillId="0" borderId="9" xfId="4" applyNumberFormat="1" applyFont="1" applyFill="1" applyBorder="1" applyAlignment="1" applyProtection="1">
      <alignment/>
      <protection/>
    </xf>
    <xf numFmtId="0" fontId="13" fillId="5" borderId="0" xfId="0" applyFont="1" applyFill="1" applyAlignment="1">
      <alignment/>
    </xf>
    <xf numFmtId="3" fontId="13" fillId="5" borderId="47" xfId="0" applyNumberFormat="1" applyFont="1" applyFill="1" applyBorder="1" applyAlignment="1">
      <alignment/>
    </xf>
    <xf numFmtId="3" fontId="13" fillId="5" borderId="15" xfId="0" applyNumberFormat="1" applyFont="1" applyFill="1" applyBorder="1" applyAlignment="1">
      <alignment/>
    </xf>
    <xf numFmtId="0" fontId="13" fillId="5" borderId="15" xfId="0" applyFont="1" applyFill="1" applyBorder="1" applyAlignment="1">
      <alignment/>
    </xf>
    <xf numFmtId="3" fontId="13" fillId="5" borderId="5" xfId="0" applyNumberFormat="1" applyFont="1" applyFill="1" applyBorder="1" applyAlignment="1">
      <alignment/>
    </xf>
    <xf numFmtId="0" fontId="13" fillId="5" borderId="47" xfId="0" applyFont="1" applyFill="1" applyBorder="1" applyAlignment="1">
      <alignment/>
    </xf>
    <xf numFmtId="3" fontId="7" fillId="5" borderId="0" xfId="0" applyNumberFormat="1" applyFont="1" applyFill="1" applyBorder="1" applyAlignment="1">
      <alignment/>
    </xf>
    <xf numFmtId="3" fontId="7" fillId="6" borderId="5" xfId="0" applyNumberFormat="1" applyFont="1" applyFill="1" applyBorder="1" applyAlignment="1">
      <alignment/>
    </xf>
    <xf numFmtId="0" fontId="1" fillId="4" borderId="60" xfId="2" applyFont="1" applyFill="1" applyBorder="1" applyAlignment="1">
      <alignment horizontal="center"/>
    </xf>
    <xf numFmtId="3" fontId="1" fillId="4" borderId="15" xfId="2" applyNumberFormat="1" applyFont="1" applyFill="1" applyBorder="1" applyAlignment="1" applyProtection="1">
      <alignment horizontal="center"/>
      <protection/>
    </xf>
    <xf numFmtId="0" fontId="18" fillId="0" borderId="47" xfId="0" applyFont="1" applyBorder="1" applyAlignment="1">
      <alignment/>
    </xf>
    <xf numFmtId="0" fontId="18" fillId="0" borderId="13" xfId="0" applyFont="1" applyBorder="1" applyAlignment="1">
      <alignment/>
    </xf>
    <xf numFmtId="0" fontId="2" fillId="0" borderId="22" xfId="0" applyFont="1" applyFill="1" applyBorder="1" applyAlignment="1" applyProtection="1">
      <alignment horizontal="center"/>
      <protection locked="0"/>
    </xf>
    <xf numFmtId="3" fontId="2" fillId="0" borderId="22" xfId="0" applyNumberFormat="1" applyFont="1" applyFill="1" applyBorder="1" applyAlignment="1" applyProtection="1">
      <alignment horizontal="center"/>
      <protection locked="0"/>
    </xf>
    <xf numFmtId="3" fontId="1" fillId="3" borderId="61" xfId="1" applyNumberFormat="1" applyFont="1" applyFill="1" applyBorder="1" applyAlignment="1" applyProtection="1">
      <alignment/>
      <protection/>
    </xf>
    <xf numFmtId="3" fontId="3" fillId="3" borderId="59" xfId="4" applyNumberFormat="1" applyFont="1" applyFill="1" applyBorder="1" applyAlignment="1" applyProtection="1">
      <alignment/>
      <protection/>
    </xf>
    <xf numFmtId="3" fontId="1" fillId="3" borderId="11" xfId="1" applyNumberFormat="1" applyFont="1" applyFill="1" applyBorder="1" applyAlignment="1" applyProtection="1">
      <alignment/>
      <protection/>
    </xf>
    <xf numFmtId="3" fontId="1" fillId="3" borderId="62" xfId="1" applyNumberFormat="1" applyFont="1" applyFill="1" applyBorder="1" applyAlignment="1" applyProtection="1">
      <alignment/>
      <protection/>
    </xf>
    <xf numFmtId="0" fontId="1" fillId="3" borderId="63" xfId="0" applyFont="1" applyFill="1" applyBorder="1" applyAlignment="1" applyProtection="1">
      <alignment/>
      <protection/>
    </xf>
    <xf numFmtId="3" fontId="3" fillId="3" borderId="64" xfId="1" applyNumberFormat="1" applyFont="1" applyFill="1" applyBorder="1" applyAlignment="1" applyProtection="1">
      <alignment/>
      <protection/>
    </xf>
    <xf numFmtId="3" fontId="3" fillId="3" borderId="30" xfId="1" applyNumberFormat="1" applyFont="1" applyFill="1" applyBorder="1" applyAlignment="1" applyProtection="1">
      <alignment/>
      <protection/>
    </xf>
    <xf numFmtId="3" fontId="3" fillId="3" borderId="63" xfId="4" applyNumberFormat="1" applyFont="1" applyFill="1" applyBorder="1" applyAlignment="1" applyProtection="1">
      <alignment horizontal="right"/>
      <protection/>
    </xf>
    <xf numFmtId="3" fontId="2" fillId="3" borderId="65" xfId="0" applyNumberFormat="1" applyFont="1" applyFill="1" applyBorder="1" applyAlignment="1" applyProtection="1">
      <alignment horizontal="right"/>
      <protection/>
    </xf>
    <xf numFmtId="3" fontId="2" fillId="3" borderId="66" xfId="0" applyNumberFormat="1" applyFont="1" applyFill="1" applyBorder="1" applyAlignment="1" applyProtection="1">
      <alignment horizontal="right"/>
      <protection/>
    </xf>
    <xf numFmtId="0" fontId="2" fillId="3" borderId="65" xfId="4" applyFont="1" applyFill="1" applyBorder="1" applyAlignment="1" applyProtection="1">
      <alignment horizontal="right"/>
      <protection/>
    </xf>
    <xf numFmtId="0" fontId="2" fillId="3" borderId="67" xfId="0" applyFont="1" applyFill="1" applyBorder="1" applyAlignment="1" applyProtection="1">
      <alignment horizontal="right"/>
      <protection/>
    </xf>
    <xf numFmtId="0" fontId="3" fillId="3" borderId="65" xfId="0" applyFont="1" applyFill="1" applyBorder="1" applyAlignment="1" applyProtection="1">
      <alignment horizontal="right"/>
      <protection/>
    </xf>
    <xf numFmtId="0" fontId="2" fillId="3" borderId="65" xfId="0" applyFont="1" applyFill="1" applyBorder="1" applyAlignment="1" applyProtection="1">
      <alignment horizontal="right"/>
      <protection/>
    </xf>
    <xf numFmtId="1" fontId="2" fillId="3" borderId="65" xfId="0" applyNumberFormat="1" applyFont="1" applyFill="1" applyBorder="1" applyAlignment="1" applyProtection="1">
      <alignment horizontal="right"/>
      <protection/>
    </xf>
    <xf numFmtId="1" fontId="2" fillId="3" borderId="66" xfId="0" applyNumberFormat="1" applyFont="1" applyFill="1" applyBorder="1" applyAlignment="1" applyProtection="1">
      <alignment horizontal="right"/>
      <protection/>
    </xf>
    <xf numFmtId="0" fontId="2" fillId="3" borderId="66" xfId="0" applyFont="1" applyFill="1" applyBorder="1" applyAlignment="1" applyProtection="1">
      <alignment horizontal="right"/>
      <protection/>
    </xf>
    <xf numFmtId="3" fontId="2" fillId="3" borderId="65" xfId="4" applyNumberFormat="1" applyFont="1" applyFill="1" applyBorder="1" applyAlignment="1" applyProtection="1">
      <alignment horizontal="right"/>
      <protection/>
    </xf>
    <xf numFmtId="0" fontId="2" fillId="3" borderId="67" xfId="4" applyFont="1" applyFill="1" applyBorder="1" applyAlignment="1" applyProtection="1">
      <alignment horizontal="right"/>
      <protection/>
    </xf>
    <xf numFmtId="3" fontId="3" fillId="3" borderId="65" xfId="0" applyNumberFormat="1" applyFont="1" applyFill="1" applyBorder="1" applyAlignment="1" applyProtection="1">
      <alignment horizontal="right"/>
      <protection/>
    </xf>
    <xf numFmtId="3" fontId="3" fillId="3" borderId="67" xfId="0" applyNumberFormat="1" applyFont="1" applyFill="1" applyBorder="1" applyAlignment="1" applyProtection="1">
      <alignment horizontal="right"/>
      <protection/>
    </xf>
    <xf numFmtId="0" fontId="3" fillId="3" borderId="67" xfId="0" applyFont="1" applyFill="1" applyBorder="1" applyAlignment="1" applyProtection="1">
      <alignment horizontal="right"/>
      <protection/>
    </xf>
    <xf numFmtId="0" fontId="3" fillId="3" borderId="68" xfId="0" applyFont="1" applyFill="1" applyBorder="1" applyAlignment="1" applyProtection="1">
      <alignment horizontal="right"/>
      <protection/>
    </xf>
    <xf numFmtId="3" fontId="3" fillId="3" borderId="69" xfId="1" applyNumberFormat="1" applyFont="1" applyFill="1" applyBorder="1" applyAlignment="1" applyProtection="1">
      <alignment/>
      <protection/>
    </xf>
    <xf numFmtId="3" fontId="3" fillId="3" borderId="70" xfId="1" applyNumberFormat="1" applyFont="1" applyFill="1" applyBorder="1" applyAlignment="1" applyProtection="1">
      <alignment/>
      <protection/>
    </xf>
    <xf numFmtId="3" fontId="3" fillId="3" borderId="71" xfId="1" applyNumberFormat="1" applyFont="1" applyFill="1" applyBorder="1" applyAlignment="1" applyProtection="1">
      <alignment/>
      <protection/>
    </xf>
    <xf numFmtId="3" fontId="3" fillId="3" borderId="72" xfId="1" applyNumberFormat="1" applyFont="1" applyFill="1" applyBorder="1" applyAlignment="1" applyProtection="1">
      <alignment/>
      <protection/>
    </xf>
    <xf numFmtId="3" fontId="3" fillId="3" borderId="26" xfId="1" applyNumberFormat="1" applyFont="1" applyFill="1" applyBorder="1" applyAlignment="1" applyProtection="1">
      <alignment/>
      <protection/>
    </xf>
    <xf numFmtId="3" fontId="3" fillId="3" borderId="27" xfId="1" applyNumberFormat="1" applyFont="1" applyFill="1" applyBorder="1" applyAlignment="1" applyProtection="1">
      <alignment/>
      <protection/>
    </xf>
    <xf numFmtId="3" fontId="3" fillId="3" borderId="31" xfId="1" applyNumberFormat="1" applyFont="1" applyFill="1" applyBorder="1" applyAlignment="1" applyProtection="1">
      <alignment/>
      <protection/>
    </xf>
    <xf numFmtId="3" fontId="2" fillId="0" borderId="73" xfId="4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0" fillId="0" borderId="22" xfId="0" applyNumberFormat="1" applyFont="1" applyFill="1" applyBorder="1" applyAlignment="1" applyProtection="1">
      <alignment horizontal="center"/>
      <protection/>
    </xf>
    <xf numFmtId="3" fontId="0" fillId="0" borderId="22" xfId="0" applyNumberFormat="1" applyFont="1" applyFill="1" applyBorder="1" applyAlignment="1" applyProtection="1">
      <alignment horizontal="center"/>
      <protection/>
    </xf>
    <xf numFmtId="0" fontId="2" fillId="3" borderId="66" xfId="4" applyFont="1" applyFill="1" applyBorder="1" applyAlignment="1" applyProtection="1">
      <alignment horizontal="right"/>
      <protection/>
    </xf>
    <xf numFmtId="3" fontId="1" fillId="0" borderId="17" xfId="0" applyNumberFormat="1" applyFont="1" applyFill="1" applyBorder="1" applyAlignment="1" applyProtection="1">
      <alignment horizontal="center"/>
      <protection/>
    </xf>
    <xf numFmtId="3" fontId="1" fillId="0" borderId="22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 applyProtection="1">
      <alignment horizontal="center"/>
      <protection/>
    </xf>
    <xf numFmtId="3" fontId="3" fillId="3" borderId="65" xfId="4" applyNumberFormat="1" applyFont="1" applyFill="1" applyBorder="1" applyAlignment="1" applyProtection="1">
      <alignment horizontal="right"/>
      <protection/>
    </xf>
    <xf numFmtId="3" fontId="1" fillId="0" borderId="59" xfId="0" applyNumberFormat="1" applyFont="1" applyFill="1" applyBorder="1" applyAlignment="1" applyProtection="1">
      <alignment/>
      <protection/>
    </xf>
    <xf numFmtId="0" fontId="18" fillId="0" borderId="74" xfId="0" applyFont="1" applyBorder="1" applyAlignment="1">
      <alignment/>
    </xf>
    <xf numFmtId="4" fontId="17" fillId="0" borderId="75" xfId="0" applyNumberFormat="1" applyFont="1" applyBorder="1" applyAlignment="1">
      <alignment/>
    </xf>
    <xf numFmtId="4" fontId="17" fillId="0" borderId="76" xfId="0" applyNumberFormat="1" applyFont="1" applyBorder="1" applyAlignment="1">
      <alignment/>
    </xf>
    <xf numFmtId="4" fontId="17" fillId="0" borderId="52" xfId="0" applyNumberFormat="1" applyFont="1" applyBorder="1" applyAlignment="1">
      <alignment/>
    </xf>
    <xf numFmtId="3" fontId="7" fillId="0" borderId="0" xfId="0" applyNumberFormat="1" applyFont="1" applyFill="1" applyBorder="1" applyAlignment="1" applyProtection="1">
      <alignment/>
      <protection/>
    </xf>
    <xf numFmtId="3" fontId="1" fillId="0" borderId="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4" borderId="1" xfId="0" applyFill="1" applyBorder="1" applyAlignment="1">
      <alignment/>
    </xf>
    <xf numFmtId="0" fontId="17" fillId="4" borderId="4" xfId="0" applyFont="1" applyFill="1" applyBorder="1" applyAlignment="1">
      <alignment/>
    </xf>
    <xf numFmtId="0" fontId="19" fillId="3" borderId="77" xfId="0" applyFont="1" applyFill="1" applyBorder="1" applyAlignment="1">
      <alignment/>
    </xf>
    <xf numFmtId="0" fontId="19" fillId="3" borderId="25" xfId="0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Border="1" applyAlignment="1">
      <alignment horizontal="center"/>
    </xf>
    <xf numFmtId="0" fontId="0" fillId="0" borderId="56" xfId="0" applyFont="1" applyBorder="1" applyAlignment="1">
      <alignment/>
    </xf>
    <xf numFmtId="4" fontId="0" fillId="0" borderId="76" xfId="0" applyNumberFormat="1" applyFont="1" applyBorder="1" applyAlignment="1">
      <alignment/>
    </xf>
    <xf numFmtId="0" fontId="1" fillId="0" borderId="56" xfId="0" applyFont="1" applyBorder="1" applyAlignment="1">
      <alignment/>
    </xf>
    <xf numFmtId="0" fontId="1" fillId="3" borderId="56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4" fontId="1" fillId="3" borderId="52" xfId="0" applyNumberFormat="1" applyFont="1" applyFill="1" applyBorder="1" applyAlignment="1">
      <alignment/>
    </xf>
    <xf numFmtId="4" fontId="1" fillId="0" borderId="76" xfId="0" applyNumberFormat="1" applyFont="1" applyBorder="1" applyAlignment="1">
      <alignment/>
    </xf>
    <xf numFmtId="0" fontId="0" fillId="3" borderId="56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4" fontId="1" fillId="3" borderId="78" xfId="0" applyNumberFormat="1" applyFont="1" applyFill="1" applyBorder="1" applyAlignment="1">
      <alignment/>
    </xf>
    <xf numFmtId="3" fontId="3" fillId="0" borderId="0" xfId="4" applyNumberFormat="1" applyFont="1" applyFill="1" applyBorder="1" applyAlignment="1" applyProtection="1">
      <alignment/>
      <protection/>
    </xf>
    <xf numFmtId="3" fontId="3" fillId="0" borderId="23" xfId="0" applyNumberFormat="1" applyFont="1" applyFill="1" applyBorder="1" applyAlignment="1" applyProtection="1">
      <alignment/>
      <protection/>
    </xf>
    <xf numFmtId="3" fontId="3" fillId="3" borderId="79" xfId="1" applyNumberFormat="1" applyFont="1" applyFill="1" applyBorder="1" applyAlignment="1" applyProtection="1">
      <alignment/>
      <protection/>
    </xf>
    <xf numFmtId="3" fontId="3" fillId="3" borderId="64" xfId="0" applyNumberFormat="1" applyFont="1" applyFill="1" applyBorder="1" applyAlignment="1" applyProtection="1">
      <alignment/>
      <protection/>
    </xf>
    <xf numFmtId="3" fontId="3" fillId="3" borderId="80" xfId="1" applyNumberFormat="1" applyFont="1" applyFill="1" applyBorder="1" applyAlignment="1" applyProtection="1">
      <alignment/>
      <protection/>
    </xf>
    <xf numFmtId="3" fontId="3" fillId="3" borderId="81" xfId="1" applyNumberFormat="1" applyFont="1" applyFill="1" applyBorder="1" applyAlignment="1" applyProtection="1">
      <alignment/>
      <protection/>
    </xf>
    <xf numFmtId="3" fontId="2" fillId="0" borderId="82" xfId="4" applyNumberFormat="1" applyFont="1" applyFill="1" applyBorder="1" applyAlignment="1" applyProtection="1">
      <alignment/>
      <protection locked="0"/>
    </xf>
    <xf numFmtId="3" fontId="2" fillId="0" borderId="27" xfId="4" applyNumberFormat="1" applyFont="1" applyFill="1" applyBorder="1" applyAlignment="1" applyProtection="1">
      <alignment/>
      <protection locked="0"/>
    </xf>
    <xf numFmtId="3" fontId="2" fillId="0" borderId="83" xfId="0" applyNumberFormat="1" applyFont="1" applyFill="1" applyBorder="1" applyAlignment="1" applyProtection="1">
      <alignment/>
      <protection locked="0"/>
    </xf>
    <xf numFmtId="3" fontId="2" fillId="0" borderId="76" xfId="0" applyNumberFormat="1" applyFont="1" applyFill="1" applyBorder="1" applyAlignment="1" applyProtection="1">
      <alignment/>
      <protection locked="0"/>
    </xf>
    <xf numFmtId="3" fontId="3" fillId="3" borderId="82" xfId="1" applyNumberFormat="1" applyFont="1" applyFill="1" applyBorder="1" applyAlignment="1" applyProtection="1">
      <alignment/>
      <protection/>
    </xf>
    <xf numFmtId="3" fontId="3" fillId="3" borderId="30" xfId="0" applyNumberFormat="1" applyFont="1" applyFill="1" applyBorder="1" applyAlignment="1" applyProtection="1">
      <alignment/>
      <protection/>
    </xf>
    <xf numFmtId="3" fontId="3" fillId="3" borderId="83" xfId="1" applyNumberFormat="1" applyFont="1" applyFill="1" applyBorder="1" applyAlignment="1" applyProtection="1">
      <alignment/>
      <protection/>
    </xf>
    <xf numFmtId="3" fontId="3" fillId="3" borderId="84" xfId="1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 locked="0"/>
    </xf>
    <xf numFmtId="3" fontId="2" fillId="0" borderId="85" xfId="0" applyNumberFormat="1" applyFont="1" applyFill="1" applyBorder="1" applyAlignment="1" applyProtection="1">
      <alignment/>
      <protection locked="0"/>
    </xf>
    <xf numFmtId="3" fontId="2" fillId="0" borderId="42" xfId="4" applyNumberFormat="1" applyFont="1" applyFill="1" applyBorder="1" applyAlignment="1" applyProtection="1">
      <alignment/>
      <protection locked="0"/>
    </xf>
    <xf numFmtId="3" fontId="2" fillId="0" borderId="86" xfId="0" applyNumberFormat="1" applyFont="1" applyFill="1" applyBorder="1" applyAlignment="1" applyProtection="1">
      <alignment/>
      <protection locked="0"/>
    </xf>
    <xf numFmtId="3" fontId="2" fillId="0" borderId="87" xfId="0" applyNumberFormat="1" applyFont="1" applyFill="1" applyBorder="1" applyAlignment="1" applyProtection="1">
      <alignment/>
      <protection locked="0"/>
    </xf>
    <xf numFmtId="0" fontId="1" fillId="3" borderId="47" xfId="0" applyFont="1" applyFill="1" applyBorder="1" applyAlignment="1">
      <alignment horizontal="center"/>
    </xf>
    <xf numFmtId="0" fontId="1" fillId="3" borderId="74" xfId="0" applyFon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center"/>
    </xf>
    <xf numFmtId="0" fontId="1" fillId="3" borderId="47" xfId="0" applyFont="1" applyFill="1" applyBorder="1" applyAlignment="1">
      <alignment/>
    </xf>
    <xf numFmtId="0" fontId="1" fillId="3" borderId="74" xfId="0" applyFont="1" applyFill="1" applyBorder="1" applyAlignment="1">
      <alignment/>
    </xf>
    <xf numFmtId="0" fontId="1" fillId="3" borderId="88" xfId="0" applyFont="1" applyFill="1" applyBorder="1" applyAlignment="1">
      <alignment/>
    </xf>
    <xf numFmtId="0" fontId="1" fillId="3" borderId="89" xfId="0" applyFont="1" applyFill="1" applyBorder="1" applyAlignment="1">
      <alignment/>
    </xf>
    <xf numFmtId="0" fontId="5" fillId="3" borderId="63" xfId="0" applyFont="1" applyFill="1" applyBorder="1" applyAlignment="1">
      <alignment/>
    </xf>
    <xf numFmtId="0" fontId="1" fillId="3" borderId="19" xfId="0" applyFont="1" applyFill="1" applyBorder="1" applyAlignment="1">
      <alignment horizontal="center"/>
    </xf>
    <xf numFmtId="0" fontId="1" fillId="3" borderId="23" xfId="0" applyNumberFormat="1" applyFont="1" applyFill="1" applyBorder="1" applyAlignment="1">
      <alignment horizontal="center"/>
    </xf>
    <xf numFmtId="3" fontId="1" fillId="3" borderId="66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/>
    </xf>
    <xf numFmtId="0" fontId="1" fillId="3" borderId="24" xfId="0" applyFont="1" applyFill="1" applyBorder="1" applyAlignment="1">
      <alignment/>
    </xf>
    <xf numFmtId="0" fontId="0" fillId="3" borderId="68" xfId="0" applyFill="1" applyBorder="1" applyAlignment="1">
      <alignment/>
    </xf>
    <xf numFmtId="0" fontId="1" fillId="3" borderId="90" xfId="0" applyFont="1" applyFill="1" applyBorder="1" applyAlignment="1">
      <alignment/>
    </xf>
    <xf numFmtId="0" fontId="0" fillId="3" borderId="59" xfId="0" applyFill="1" applyBorder="1" applyAlignment="1">
      <alignment/>
    </xf>
    <xf numFmtId="0" fontId="1" fillId="3" borderId="91" xfId="0" applyFont="1" applyFill="1" applyBorder="1" applyAlignment="1">
      <alignment/>
    </xf>
    <xf numFmtId="0" fontId="1" fillId="3" borderId="92" xfId="0" applyFont="1" applyFill="1" applyBorder="1" applyAlignment="1">
      <alignment/>
    </xf>
    <xf numFmtId="0" fontId="1" fillId="3" borderId="5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3" borderId="5" xfId="18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3" fontId="1" fillId="0" borderId="0" xfId="18" applyNumberFormat="1" applyFont="1" applyFill="1" applyBorder="1" applyAlignment="1">
      <alignment horizontal="center"/>
    </xf>
    <xf numFmtId="3" fontId="9" fillId="2" borderId="93" xfId="2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13" fillId="5" borderId="0" xfId="0" applyFont="1" applyFill="1" applyAlignment="1">
      <alignment horizontal="left"/>
    </xf>
    <xf numFmtId="0" fontId="20" fillId="5" borderId="0" xfId="0" applyFont="1" applyFill="1" applyAlignment="1">
      <alignment horizontal="left"/>
    </xf>
    <xf numFmtId="3" fontId="3" fillId="3" borderId="63" xfId="4" applyNumberFormat="1" applyFont="1" applyFill="1" applyBorder="1" applyAlignment="1" applyProtection="1">
      <alignment/>
      <protection/>
    </xf>
    <xf numFmtId="3" fontId="2" fillId="3" borderId="65" xfId="0" applyNumberFormat="1" applyFont="1" applyFill="1" applyBorder="1" applyAlignment="1" applyProtection="1">
      <alignment/>
      <protection/>
    </xf>
    <xf numFmtId="3" fontId="2" fillId="3" borderId="67" xfId="0" applyNumberFormat="1" applyFont="1" applyFill="1" applyBorder="1" applyAlignment="1" applyProtection="1">
      <alignment/>
      <protection/>
    </xf>
    <xf numFmtId="3" fontId="2" fillId="3" borderId="66" xfId="0" applyNumberFormat="1" applyFont="1" applyFill="1" applyBorder="1" applyAlignment="1" applyProtection="1">
      <alignment/>
      <protection/>
    </xf>
    <xf numFmtId="3" fontId="3" fillId="3" borderId="65" xfId="4" applyNumberFormat="1" applyFont="1" applyFill="1" applyBorder="1" applyAlignment="1" applyProtection="1">
      <alignment/>
      <protection/>
    </xf>
    <xf numFmtId="3" fontId="3" fillId="3" borderId="65" xfId="0" applyNumberFormat="1" applyFont="1" applyFill="1" applyBorder="1" applyAlignment="1" applyProtection="1">
      <alignment/>
      <protection/>
    </xf>
    <xf numFmtId="3" fontId="3" fillId="3" borderId="66" xfId="0" applyNumberFormat="1" applyFont="1" applyFill="1" applyBorder="1" applyAlignment="1" applyProtection="1">
      <alignment/>
      <protection/>
    </xf>
    <xf numFmtId="3" fontId="3" fillId="0" borderId="16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1" fillId="3" borderId="9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3" fontId="1" fillId="3" borderId="81" xfId="1" applyNumberFormat="1" applyFont="1" applyFill="1" applyBorder="1" applyAlignment="1" applyProtection="1">
      <alignment/>
      <protection/>
    </xf>
    <xf numFmtId="3" fontId="2" fillId="0" borderId="95" xfId="0" applyNumberFormat="1" applyFont="1" applyFill="1" applyBorder="1" applyAlignment="1" applyProtection="1">
      <alignment/>
      <protection locked="0"/>
    </xf>
    <xf numFmtId="3" fontId="2" fillId="0" borderId="96" xfId="0" applyNumberFormat="1" applyFont="1" applyFill="1" applyBorder="1" applyAlignment="1" applyProtection="1">
      <alignment/>
      <protection locked="0"/>
    </xf>
    <xf numFmtId="3" fontId="2" fillId="0" borderId="97" xfId="0" applyNumberFormat="1" applyFont="1" applyFill="1" applyBorder="1" applyAlignment="1" applyProtection="1">
      <alignment/>
      <protection locked="0"/>
    </xf>
    <xf numFmtId="3" fontId="0" fillId="3" borderId="9" xfId="0" applyNumberFormat="1" applyFont="1" applyFill="1" applyBorder="1" applyAlignment="1" applyProtection="1">
      <alignment/>
      <protection/>
    </xf>
    <xf numFmtId="3" fontId="0" fillId="3" borderId="98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1" fillId="0" borderId="99" xfId="0" applyFont="1" applyFill="1" applyBorder="1" applyAlignment="1" applyProtection="1">
      <alignment/>
      <protection/>
    </xf>
    <xf numFmtId="3" fontId="10" fillId="3" borderId="9" xfId="0" applyNumberFormat="1" applyFont="1" applyFill="1" applyBorder="1" applyAlignment="1" applyProtection="1">
      <alignment/>
      <protection/>
    </xf>
    <xf numFmtId="3" fontId="9" fillId="3" borderId="62" xfId="1" applyNumberFormat="1" applyFont="1" applyFill="1" applyBorder="1" applyAlignment="1" applyProtection="1">
      <alignment/>
      <protection/>
    </xf>
    <xf numFmtId="3" fontId="10" fillId="3" borderId="98" xfId="0" applyNumberFormat="1" applyFont="1" applyFill="1" applyBorder="1" applyAlignment="1" applyProtection="1">
      <alignment/>
      <protection/>
    </xf>
    <xf numFmtId="3" fontId="13" fillId="5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2" fillId="0" borderId="100" xfId="0" applyNumberFormat="1" applyFont="1" applyFill="1" applyBorder="1" applyAlignment="1" applyProtection="1">
      <alignment/>
      <protection locked="0"/>
    </xf>
    <xf numFmtId="3" fontId="2" fillId="0" borderId="101" xfId="0" applyNumberFormat="1" applyFont="1" applyFill="1" applyBorder="1" applyAlignment="1" applyProtection="1">
      <alignment/>
      <protection locked="0"/>
    </xf>
    <xf numFmtId="3" fontId="2" fillId="0" borderId="102" xfId="0" applyNumberFormat="1" applyFont="1" applyFill="1" applyBorder="1" applyAlignment="1" applyProtection="1">
      <alignment/>
      <protection locked="0"/>
    </xf>
    <xf numFmtId="3" fontId="2" fillId="0" borderId="101" xfId="0" applyNumberFormat="1" applyFont="1" applyFill="1" applyBorder="1" applyAlignment="1" applyProtection="1">
      <alignment/>
      <protection/>
    </xf>
    <xf numFmtId="3" fontId="2" fillId="0" borderId="103" xfId="0" applyNumberFormat="1" applyFont="1" applyFill="1" applyBorder="1" applyAlignment="1" applyProtection="1">
      <alignment/>
      <protection locked="0"/>
    </xf>
    <xf numFmtId="3" fontId="2" fillId="0" borderId="104" xfId="0" applyNumberFormat="1" applyFont="1" applyFill="1" applyBorder="1" applyAlignment="1" applyProtection="1">
      <alignment/>
      <protection locked="0"/>
    </xf>
    <xf numFmtId="0" fontId="18" fillId="0" borderId="8" xfId="0" applyFont="1" applyBorder="1" applyAlignment="1">
      <alignment/>
    </xf>
    <xf numFmtId="0" fontId="18" fillId="0" borderId="99" xfId="0" applyFont="1" applyBorder="1" applyAlignment="1">
      <alignment/>
    </xf>
    <xf numFmtId="4" fontId="18" fillId="4" borderId="52" xfId="0" applyNumberFormat="1" applyFont="1" applyFill="1" applyBorder="1" applyAlignment="1">
      <alignment/>
    </xf>
    <xf numFmtId="4" fontId="1" fillId="3" borderId="105" xfId="0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5" fillId="0" borderId="4" xfId="0" applyFont="1" applyBorder="1" applyAlignment="1">
      <alignment/>
    </xf>
    <xf numFmtId="4" fontId="0" fillId="0" borderId="106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7" fillId="0" borderId="90" xfId="0" applyFont="1" applyBorder="1" applyAlignment="1">
      <alignment/>
    </xf>
    <xf numFmtId="0" fontId="7" fillId="0" borderId="94" xfId="0" applyFont="1" applyBorder="1" applyAlignment="1">
      <alignment/>
    </xf>
    <xf numFmtId="4" fontId="7" fillId="0" borderId="59" xfId="0" applyNumberFormat="1" applyFont="1" applyBorder="1" applyAlignment="1">
      <alignment/>
    </xf>
    <xf numFmtId="0" fontId="0" fillId="0" borderId="3" xfId="0" applyFont="1" applyBorder="1" applyAlignment="1">
      <alignment/>
    </xf>
    <xf numFmtId="4" fontId="0" fillId="0" borderId="53" xfId="0" applyNumberFormat="1" applyFont="1" applyBorder="1" applyAlignment="1">
      <alignment/>
    </xf>
    <xf numFmtId="4" fontId="0" fillId="0" borderId="106" xfId="0" applyNumberFormat="1" applyFont="1" applyBorder="1" applyAlignment="1">
      <alignment/>
    </xf>
    <xf numFmtId="0" fontId="0" fillId="0" borderId="16" xfId="0" applyBorder="1" applyAlignment="1">
      <alignment/>
    </xf>
    <xf numFmtId="0" fontId="13" fillId="5" borderId="0" xfId="0" applyFont="1" applyFill="1" applyAlignment="1">
      <alignment horizontal="center"/>
    </xf>
    <xf numFmtId="3" fontId="7" fillId="6" borderId="5" xfId="0" applyNumberFormat="1" applyFont="1" applyFill="1" applyBorder="1" applyAlignment="1">
      <alignment horizontal="center"/>
    </xf>
    <xf numFmtId="3" fontId="13" fillId="5" borderId="47" xfId="0" applyNumberFormat="1" applyFont="1" applyFill="1" applyBorder="1" applyAlignment="1">
      <alignment horizontal="center"/>
    </xf>
    <xf numFmtId="3" fontId="13" fillId="5" borderId="15" xfId="0" applyNumberFormat="1" applyFont="1" applyFill="1" applyBorder="1" applyAlignment="1">
      <alignment horizontal="center"/>
    </xf>
    <xf numFmtId="3" fontId="13" fillId="5" borderId="5" xfId="0" applyNumberFormat="1" applyFont="1" applyFill="1" applyBorder="1" applyAlignment="1">
      <alignment horizontal="center"/>
    </xf>
    <xf numFmtId="0" fontId="13" fillId="5" borderId="47" xfId="0" applyFont="1" applyFill="1" applyBorder="1" applyAlignment="1">
      <alignment horizontal="center"/>
    </xf>
    <xf numFmtId="0" fontId="13" fillId="5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right"/>
    </xf>
    <xf numFmtId="3" fontId="9" fillId="2" borderId="47" xfId="2" applyNumberFormat="1" applyFont="1" applyFill="1" applyBorder="1" applyAlignment="1" applyProtection="1">
      <alignment horizontal="center"/>
      <protection/>
    </xf>
    <xf numFmtId="9" fontId="10" fillId="3" borderId="9" xfId="20" applyFont="1" applyFill="1" applyBorder="1" applyAlignment="1" applyProtection="1">
      <alignment/>
      <protection/>
    </xf>
    <xf numFmtId="0" fontId="11" fillId="2" borderId="93" xfId="0" applyFont="1" applyFill="1" applyBorder="1" applyAlignment="1" applyProtection="1">
      <alignment/>
      <protection/>
    </xf>
    <xf numFmtId="0" fontId="9" fillId="3" borderId="107" xfId="0" applyFont="1" applyFill="1" applyBorder="1" applyAlignment="1" applyProtection="1">
      <alignment horizontal="left"/>
      <protection/>
    </xf>
    <xf numFmtId="3" fontId="9" fillId="3" borderId="108" xfId="1" applyNumberFormat="1" applyFont="1" applyFill="1" applyBorder="1" applyAlignment="1" applyProtection="1">
      <alignment/>
      <protection/>
    </xf>
    <xf numFmtId="3" fontId="9" fillId="5" borderId="0" xfId="2" applyNumberFormat="1" applyFont="1" applyFill="1" applyBorder="1" applyAlignment="1" applyProtection="1">
      <alignment horizontal="center"/>
      <protection/>
    </xf>
    <xf numFmtId="0" fontId="1" fillId="5" borderId="0" xfId="2" applyFont="1" applyFill="1" applyBorder="1" applyAlignment="1">
      <alignment horizontal="center"/>
    </xf>
    <xf numFmtId="3" fontId="1" fillId="5" borderId="0" xfId="2" applyNumberFormat="1" applyFont="1" applyFill="1" applyBorder="1" applyAlignment="1" applyProtection="1">
      <alignment horizontal="center"/>
      <protection/>
    </xf>
    <xf numFmtId="3" fontId="3" fillId="5" borderId="0" xfId="2" applyNumberFormat="1" applyFont="1" applyFill="1" applyBorder="1" applyAlignment="1" applyProtection="1">
      <alignment horizontal="center"/>
      <protection/>
    </xf>
    <xf numFmtId="3" fontId="9" fillId="2" borderId="109" xfId="2" applyNumberFormat="1" applyFont="1" applyFill="1" applyBorder="1" applyAlignment="1" applyProtection="1">
      <alignment horizontal="center"/>
      <protection/>
    </xf>
    <xf numFmtId="0" fontId="10" fillId="5" borderId="0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/>
      <protection/>
    </xf>
    <xf numFmtId="0" fontId="9" fillId="5" borderId="0" xfId="0" applyFont="1" applyFill="1" applyBorder="1" applyAlignment="1" applyProtection="1">
      <alignment horizontal="center"/>
      <protection/>
    </xf>
    <xf numFmtId="0" fontId="10" fillId="5" borderId="0" xfId="1" applyFont="1" applyFill="1" applyBorder="1" applyAlignment="1" applyProtection="1">
      <alignment/>
      <protection/>
    </xf>
    <xf numFmtId="0" fontId="9" fillId="5" borderId="0" xfId="1" applyFont="1" applyFill="1" applyBorder="1" applyAlignment="1" applyProtection="1">
      <alignment/>
      <protection/>
    </xf>
    <xf numFmtId="3" fontId="9" fillId="5" borderId="9" xfId="2" applyNumberFormat="1" applyFont="1" applyFill="1" applyBorder="1" applyAlignment="1" applyProtection="1">
      <alignment horizontal="center"/>
      <protection/>
    </xf>
    <xf numFmtId="0" fontId="1" fillId="5" borderId="9" xfId="2" applyFont="1" applyFill="1" applyBorder="1" applyAlignment="1">
      <alignment horizontal="center"/>
    </xf>
    <xf numFmtId="3" fontId="1" fillId="5" borderId="9" xfId="2" applyNumberFormat="1" applyFont="1" applyFill="1" applyBorder="1" applyAlignment="1" applyProtection="1">
      <alignment horizontal="center"/>
      <protection/>
    </xf>
    <xf numFmtId="3" fontId="3" fillId="5" borderId="9" xfId="2" applyNumberFormat="1" applyFont="1" applyFill="1" applyBorder="1" applyAlignment="1" applyProtection="1">
      <alignment horizontal="center"/>
      <protection/>
    </xf>
    <xf numFmtId="0" fontId="10" fillId="5" borderId="0" xfId="0" applyFont="1" applyFill="1" applyBorder="1" applyAlignment="1" applyProtection="1">
      <alignment horizontal="center"/>
      <protection locked="0"/>
    </xf>
    <xf numFmtId="0" fontId="10" fillId="5" borderId="0" xfId="0" applyFont="1" applyFill="1" applyBorder="1" applyAlignment="1">
      <alignment horizontal="center"/>
    </xf>
    <xf numFmtId="3" fontId="10" fillId="5" borderId="0" xfId="0" applyNumberFormat="1" applyFont="1" applyFill="1" applyBorder="1" applyAlignment="1" applyProtection="1">
      <alignment horizontal="center"/>
      <protection/>
    </xf>
    <xf numFmtId="3" fontId="9" fillId="5" borderId="0" xfId="0" applyNumberFormat="1" applyFont="1" applyFill="1" applyBorder="1" applyAlignment="1" applyProtection="1">
      <alignment horizontal="center"/>
      <protection/>
    </xf>
    <xf numFmtId="3" fontId="1" fillId="5" borderId="15" xfId="2" applyNumberFormat="1" applyFont="1" applyFill="1" applyBorder="1" applyAlignment="1" applyProtection="1">
      <alignment horizontal="center"/>
      <protection/>
    </xf>
    <xf numFmtId="3" fontId="7" fillId="5" borderId="0" xfId="2" applyNumberFormat="1" applyFont="1" applyFill="1" applyBorder="1" applyAlignment="1" applyProtection="1">
      <alignment/>
      <protection/>
    </xf>
    <xf numFmtId="0" fontId="9" fillId="5" borderId="23" xfId="2" applyFont="1" applyFill="1" applyBorder="1" applyAlignment="1">
      <alignment horizontal="center"/>
    </xf>
    <xf numFmtId="3" fontId="9" fillId="5" borderId="23" xfId="2" applyNumberFormat="1" applyFont="1" applyFill="1" applyBorder="1" applyAlignment="1" applyProtection="1">
      <alignment horizontal="center"/>
      <protection/>
    </xf>
    <xf numFmtId="3" fontId="11" fillId="5" borderId="23" xfId="2" applyNumberFormat="1" applyFont="1" applyFill="1" applyBorder="1" applyAlignment="1" applyProtection="1">
      <alignment horizontal="center"/>
      <protection/>
    </xf>
    <xf numFmtId="0" fontId="0" fillId="4" borderId="110" xfId="0" applyFill="1" applyBorder="1" applyAlignment="1">
      <alignment/>
    </xf>
    <xf numFmtId="3" fontId="0" fillId="4" borderId="111" xfId="0" applyNumberFormat="1" applyFill="1" applyBorder="1" applyAlignment="1">
      <alignment horizontal="center"/>
    </xf>
    <xf numFmtId="0" fontId="0" fillId="4" borderId="112" xfId="0" applyFill="1" applyBorder="1" applyAlignment="1">
      <alignment/>
    </xf>
    <xf numFmtId="0" fontId="0" fillId="4" borderId="6" xfId="0" applyFill="1" applyBorder="1" applyAlignment="1">
      <alignment/>
    </xf>
    <xf numFmtId="3" fontId="0" fillId="4" borderId="113" xfId="0" applyNumberFormat="1" applyFill="1" applyBorder="1" applyAlignment="1">
      <alignment horizontal="center"/>
    </xf>
    <xf numFmtId="0" fontId="0" fillId="4" borderId="106" xfId="0" applyFill="1" applyBorder="1" applyAlignment="1">
      <alignment/>
    </xf>
    <xf numFmtId="3" fontId="0" fillId="4" borderId="52" xfId="0" applyNumberFormat="1" applyFill="1" applyBorder="1" applyAlignment="1">
      <alignment horizontal="center"/>
    </xf>
    <xf numFmtId="9" fontId="0" fillId="4" borderId="51" xfId="20" applyFont="1" applyFill="1" applyBorder="1" applyAlignment="1">
      <alignment/>
    </xf>
    <xf numFmtId="0" fontId="0" fillId="4" borderId="51" xfId="0" applyFill="1" applyBorder="1" applyAlignment="1">
      <alignment/>
    </xf>
    <xf numFmtId="0" fontId="0" fillId="4" borderId="2" xfId="0" applyFill="1" applyBorder="1" applyAlignment="1">
      <alignment/>
    </xf>
    <xf numFmtId="3" fontId="0" fillId="4" borderId="78" xfId="0" applyNumberFormat="1" applyFill="1" applyBorder="1" applyAlignment="1">
      <alignment horizontal="center"/>
    </xf>
    <xf numFmtId="0" fontId="0" fillId="4" borderId="53" xfId="0" applyFill="1" applyBorder="1" applyAlignment="1">
      <alignment/>
    </xf>
    <xf numFmtId="0" fontId="5" fillId="4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0" fillId="4" borderId="51" xfId="0" applyFill="1" applyBorder="1" applyAlignment="1">
      <alignment horizontal="center"/>
    </xf>
    <xf numFmtId="10" fontId="6" fillId="4" borderId="1" xfId="0" applyNumberFormat="1" applyFont="1" applyFill="1" applyBorder="1" applyAlignment="1">
      <alignment/>
    </xf>
    <xf numFmtId="0" fontId="6" fillId="4" borderId="2" xfId="0" applyFont="1" applyFill="1" applyBorder="1" applyAlignment="1">
      <alignment/>
    </xf>
    <xf numFmtId="9" fontId="6" fillId="4" borderId="1" xfId="0" applyNumberFormat="1" applyFont="1" applyFill="1" applyBorder="1" applyAlignment="1">
      <alignment/>
    </xf>
    <xf numFmtId="0" fontId="0" fillId="4" borderId="51" xfId="0" applyFill="1" applyBorder="1" applyAlignment="1">
      <alignment horizontal="left"/>
    </xf>
    <xf numFmtId="0" fontId="6" fillId="4" borderId="77" xfId="0" applyFont="1" applyFill="1" applyBorder="1" applyAlignment="1">
      <alignment/>
    </xf>
    <xf numFmtId="3" fontId="0" fillId="4" borderId="105" xfId="0" applyNumberFormat="1" applyFill="1" applyBorder="1" applyAlignment="1">
      <alignment horizontal="center"/>
    </xf>
    <xf numFmtId="0" fontId="0" fillId="4" borderId="114" xfId="0" applyFill="1" applyBorder="1" applyAlignment="1">
      <alignment/>
    </xf>
    <xf numFmtId="0" fontId="0" fillId="4" borderId="111" xfId="0" applyFill="1" applyBorder="1" applyAlignment="1">
      <alignment/>
    </xf>
    <xf numFmtId="0" fontId="0" fillId="4" borderId="89" xfId="0" applyFill="1" applyBorder="1" applyAlignment="1">
      <alignment/>
    </xf>
    <xf numFmtId="3" fontId="0" fillId="4" borderId="23" xfId="0" applyNumberFormat="1" applyFill="1" applyBorder="1" applyAlignment="1">
      <alignment horizontal="center"/>
    </xf>
    <xf numFmtId="0" fontId="0" fillId="4" borderId="24" xfId="0" applyFill="1" applyBorder="1" applyAlignment="1">
      <alignment/>
    </xf>
    <xf numFmtId="0" fontId="0" fillId="4" borderId="24" xfId="0" applyFill="1" applyBorder="1" applyAlignment="1">
      <alignment horizontal="center"/>
    </xf>
    <xf numFmtId="0" fontId="0" fillId="4" borderId="77" xfId="0" applyFill="1" applyBorder="1" applyAlignment="1">
      <alignment/>
    </xf>
    <xf numFmtId="0" fontId="0" fillId="4" borderId="88" xfId="0" applyFill="1" applyBorder="1" applyAlignment="1">
      <alignment/>
    </xf>
    <xf numFmtId="3" fontId="0" fillId="4" borderId="19" xfId="0" applyNumberFormat="1" applyFill="1" applyBorder="1" applyAlignment="1">
      <alignment horizontal="center"/>
    </xf>
    <xf numFmtId="0" fontId="0" fillId="4" borderId="20" xfId="0" applyFill="1" applyBorder="1" applyAlignment="1">
      <alignment/>
    </xf>
    <xf numFmtId="0" fontId="0" fillId="4" borderId="51" xfId="0" applyFont="1" applyFill="1" applyBorder="1" applyAlignment="1">
      <alignment/>
    </xf>
    <xf numFmtId="0" fontId="0" fillId="4" borderId="92" xfId="0" applyFill="1" applyBorder="1" applyAlignment="1">
      <alignment horizontal="center"/>
    </xf>
    <xf numFmtId="0" fontId="0" fillId="4" borderId="111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4" borderId="78" xfId="0" applyFill="1" applyBorder="1" applyAlignment="1">
      <alignment horizontal="center"/>
    </xf>
    <xf numFmtId="0" fontId="0" fillId="4" borderId="110" xfId="0" applyFont="1" applyFill="1" applyBorder="1" applyAlignment="1">
      <alignment/>
    </xf>
    <xf numFmtId="3" fontId="0" fillId="4" borderId="55" xfId="0" applyNumberFormat="1" applyFont="1" applyFill="1" applyBorder="1" applyAlignment="1">
      <alignment horizontal="center"/>
    </xf>
    <xf numFmtId="0" fontId="0" fillId="4" borderId="112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3" fontId="0" fillId="4" borderId="113" xfId="0" applyNumberFormat="1" applyFont="1" applyFill="1" applyBorder="1" applyAlignment="1">
      <alignment horizontal="center"/>
    </xf>
    <xf numFmtId="0" fontId="0" fillId="4" borderId="106" xfId="0" applyFont="1" applyFill="1" applyBorder="1" applyAlignment="1">
      <alignment/>
    </xf>
    <xf numFmtId="3" fontId="0" fillId="4" borderId="52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3" fontId="0" fillId="4" borderId="78" xfId="0" applyNumberFormat="1" applyFont="1" applyFill="1" applyBorder="1" applyAlignment="1">
      <alignment horizontal="center"/>
    </xf>
    <xf numFmtId="0" fontId="0" fillId="4" borderId="53" xfId="0" applyFont="1" applyFill="1" applyBorder="1" applyAlignment="1">
      <alignment/>
    </xf>
    <xf numFmtId="0" fontId="0" fillId="4" borderId="77" xfId="0" applyFont="1" applyFill="1" applyBorder="1" applyAlignment="1">
      <alignment/>
    </xf>
    <xf numFmtId="3" fontId="0" fillId="4" borderId="105" xfId="0" applyNumberFormat="1" applyFont="1" applyFill="1" applyBorder="1" applyAlignment="1">
      <alignment horizontal="center"/>
    </xf>
    <xf numFmtId="0" fontId="0" fillId="4" borderId="114" xfId="0" applyFont="1" applyFill="1" applyBorder="1" applyAlignment="1">
      <alignment/>
    </xf>
    <xf numFmtId="0" fontId="1" fillId="4" borderId="90" xfId="0" applyFont="1" applyFill="1" applyBorder="1" applyAlignment="1">
      <alignment/>
    </xf>
    <xf numFmtId="3" fontId="1" fillId="4" borderId="5" xfId="0" applyNumberFormat="1" applyFont="1" applyFill="1" applyBorder="1" applyAlignment="1">
      <alignment horizontal="center"/>
    </xf>
    <xf numFmtId="0" fontId="1" fillId="4" borderId="59" xfId="0" applyFon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4" fillId="4" borderId="0" xfId="0" applyFont="1" applyFill="1" applyAlignment="1">
      <alignment/>
    </xf>
    <xf numFmtId="0" fontId="0" fillId="4" borderId="0" xfId="0" applyFill="1" applyAlignment="1">
      <alignment horizontal="center"/>
    </xf>
    <xf numFmtId="0" fontId="1" fillId="4" borderId="88" xfId="0" applyFont="1" applyFill="1" applyBorder="1" applyAlignment="1">
      <alignment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/>
    </xf>
    <xf numFmtId="0" fontId="1" fillId="4" borderId="89" xfId="0" applyFont="1" applyFill="1" applyBorder="1" applyAlignment="1">
      <alignment/>
    </xf>
    <xf numFmtId="0" fontId="1" fillId="4" borderId="23" xfId="0" applyNumberFormat="1" applyFont="1" applyFill="1" applyBorder="1" applyAlignment="1">
      <alignment horizontal="center"/>
    </xf>
    <xf numFmtId="0" fontId="1" fillId="4" borderId="24" xfId="0" applyFont="1" applyFill="1" applyBorder="1" applyAlignment="1">
      <alignment/>
    </xf>
    <xf numFmtId="0" fontId="0" fillId="4" borderId="55" xfId="0" applyFont="1" applyFill="1" applyBorder="1" applyAlignment="1">
      <alignment horizontal="center"/>
    </xf>
    <xf numFmtId="0" fontId="0" fillId="4" borderId="50" xfId="0" applyFont="1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91" xfId="0" applyFont="1" applyFill="1" applyBorder="1" applyAlignment="1">
      <alignment/>
    </xf>
    <xf numFmtId="0" fontId="1" fillId="4" borderId="92" xfId="0" applyFont="1" applyFill="1" applyBorder="1" applyAlignment="1">
      <alignment/>
    </xf>
    <xf numFmtId="0" fontId="0" fillId="4" borderId="23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114" xfId="0" applyFill="1" applyBorder="1" applyAlignment="1">
      <alignment horizontal="center"/>
    </xf>
    <xf numFmtId="3" fontId="1" fillId="3" borderId="90" xfId="0" applyNumberFormat="1" applyFont="1" applyFill="1" applyBorder="1" applyAlignment="1">
      <alignment horizontal="center"/>
    </xf>
    <xf numFmtId="0" fontId="0" fillId="0" borderId="51" xfId="0" applyBorder="1" applyAlignment="1">
      <alignment/>
    </xf>
    <xf numFmtId="0" fontId="0" fillId="4" borderId="111" xfId="0" applyFont="1" applyFill="1" applyBorder="1" applyAlignment="1">
      <alignment horizontal="center"/>
    </xf>
    <xf numFmtId="3" fontId="0" fillId="4" borderId="22" xfId="0" applyNumberFormat="1" applyFill="1" applyBorder="1" applyAlignment="1">
      <alignment horizontal="center"/>
    </xf>
    <xf numFmtId="3" fontId="0" fillId="4" borderId="4" xfId="0" applyNumberFormat="1" applyFill="1" applyBorder="1" applyAlignment="1">
      <alignment horizontal="center"/>
    </xf>
    <xf numFmtId="3" fontId="0" fillId="4" borderId="3" xfId="0" applyNumberFormat="1" applyFill="1" applyBorder="1" applyAlignment="1">
      <alignment horizontal="center"/>
    </xf>
    <xf numFmtId="0" fontId="0" fillId="4" borderId="53" xfId="0" applyFill="1" applyBorder="1" applyAlignment="1">
      <alignment horizontal="center"/>
    </xf>
    <xf numFmtId="0" fontId="0" fillId="4" borderId="106" xfId="0" applyFill="1" applyBorder="1" applyAlignment="1">
      <alignment horizontal="center"/>
    </xf>
    <xf numFmtId="0" fontId="0" fillId="4" borderId="106" xfId="0" applyFill="1" applyBorder="1" applyAlignment="1">
      <alignment horizontal="left"/>
    </xf>
    <xf numFmtId="0" fontId="0" fillId="4" borderId="7" xfId="0" applyFill="1" applyBorder="1" applyAlignment="1">
      <alignment/>
    </xf>
    <xf numFmtId="0" fontId="0" fillId="4" borderId="13" xfId="0" applyFill="1" applyBorder="1" applyAlignment="1">
      <alignment/>
    </xf>
    <xf numFmtId="3" fontId="14" fillId="2" borderId="0" xfId="0" applyNumberFormat="1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/>
      <protection/>
    </xf>
    <xf numFmtId="3" fontId="14" fillId="4" borderId="0" xfId="2" applyNumberFormat="1" applyFont="1" applyFill="1" applyBorder="1" applyAlignment="1" applyProtection="1">
      <alignment/>
      <protection/>
    </xf>
    <xf numFmtId="3" fontId="15" fillId="2" borderId="0" xfId="0" applyNumberFormat="1" applyFont="1" applyFill="1" applyBorder="1" applyAlignment="1" applyProtection="1">
      <alignment/>
      <protection/>
    </xf>
    <xf numFmtId="3" fontId="3" fillId="3" borderId="115" xfId="4" applyNumberFormat="1" applyFont="1" applyFill="1" applyBorder="1" applyAlignment="1" applyProtection="1">
      <alignment horizontal="center"/>
      <protection/>
    </xf>
    <xf numFmtId="3" fontId="9" fillId="5" borderId="0" xfId="1" applyNumberFormat="1" applyFont="1" applyFill="1" applyBorder="1" applyAlignment="1" applyProtection="1">
      <alignment horizontal="center"/>
      <protection/>
    </xf>
    <xf numFmtId="0" fontId="11" fillId="5" borderId="23" xfId="4" applyFont="1" applyFill="1" applyBorder="1" applyAlignment="1" applyProtection="1">
      <alignment horizontal="center"/>
      <protection/>
    </xf>
    <xf numFmtId="3" fontId="2" fillId="4" borderId="116" xfId="4" applyNumberFormat="1" applyFont="1" applyFill="1" applyBorder="1" applyAlignment="1" applyProtection="1">
      <alignment horizontal="center"/>
      <protection/>
    </xf>
    <xf numFmtId="3" fontId="12" fillId="5" borderId="23" xfId="4" applyNumberFormat="1" applyFont="1" applyFill="1" applyBorder="1" applyAlignment="1" applyProtection="1">
      <alignment horizontal="center"/>
      <protection/>
    </xf>
    <xf numFmtId="3" fontId="2" fillId="4" borderId="117" xfId="4" applyNumberFormat="1" applyFont="1" applyFill="1" applyBorder="1" applyAlignment="1" applyProtection="1">
      <alignment horizontal="center"/>
      <protection/>
    </xf>
    <xf numFmtId="0" fontId="3" fillId="3" borderId="118" xfId="4" applyFont="1" applyFill="1" applyBorder="1" applyAlignment="1" applyProtection="1">
      <alignment horizontal="center"/>
      <protection/>
    </xf>
    <xf numFmtId="3" fontId="2" fillId="4" borderId="60" xfId="4" applyNumberFormat="1" applyFont="1" applyFill="1" applyBorder="1" applyAlignment="1" applyProtection="1">
      <alignment horizontal="center"/>
      <protection/>
    </xf>
    <xf numFmtId="3" fontId="3" fillId="3" borderId="118" xfId="4" applyNumberFormat="1" applyFont="1" applyFill="1" applyBorder="1" applyAlignment="1" applyProtection="1">
      <alignment horizontal="center"/>
      <protection/>
    </xf>
    <xf numFmtId="3" fontId="11" fillId="5" borderId="23" xfId="4" applyNumberFormat="1" applyFont="1" applyFill="1" applyBorder="1" applyAlignment="1" applyProtection="1">
      <alignment horizontal="center"/>
      <protection/>
    </xf>
    <xf numFmtId="3" fontId="9" fillId="5" borderId="15" xfId="1" applyNumberFormat="1" applyFont="1" applyFill="1" applyBorder="1" applyAlignment="1" applyProtection="1">
      <alignment horizontal="center"/>
      <protection/>
    </xf>
    <xf numFmtId="3" fontId="10" fillId="5" borderId="15" xfId="0" applyNumberFormat="1" applyFont="1" applyFill="1" applyBorder="1" applyAlignment="1" applyProtection="1">
      <alignment horizontal="center"/>
      <protection/>
    </xf>
    <xf numFmtId="3" fontId="12" fillId="5" borderId="15" xfId="4" applyNumberFormat="1" applyFont="1" applyFill="1" applyBorder="1" applyAlignment="1" applyProtection="1">
      <alignment horizontal="center"/>
      <protection/>
    </xf>
    <xf numFmtId="3" fontId="2" fillId="4" borderId="119" xfId="4" applyNumberFormat="1" applyFont="1" applyFill="1" applyBorder="1" applyAlignment="1" applyProtection="1">
      <alignment horizontal="center"/>
      <protection/>
    </xf>
    <xf numFmtId="3" fontId="12" fillId="5" borderId="0" xfId="4" applyNumberFormat="1" applyFont="1" applyFill="1" applyBorder="1" applyAlignment="1" applyProtection="1">
      <alignment horizontal="center"/>
      <protection/>
    </xf>
    <xf numFmtId="3" fontId="2" fillId="4" borderId="120" xfId="4" applyNumberFormat="1" applyFont="1" applyFill="1" applyBorder="1" applyAlignment="1" applyProtection="1">
      <alignment horizontal="center"/>
      <protection/>
    </xf>
    <xf numFmtId="3" fontId="3" fillId="5" borderId="0" xfId="4" applyNumberFormat="1" applyFont="1" applyFill="1" applyBorder="1" applyAlignment="1" applyProtection="1">
      <alignment horizontal="center"/>
      <protection/>
    </xf>
    <xf numFmtId="0" fontId="3" fillId="5" borderId="9" xfId="4" applyFont="1" applyFill="1" applyBorder="1" applyAlignment="1" applyProtection="1">
      <alignment horizontal="center"/>
      <protection/>
    </xf>
    <xf numFmtId="3" fontId="2" fillId="5" borderId="0" xfId="4" applyNumberFormat="1" applyFont="1" applyFill="1" applyBorder="1" applyAlignment="1" applyProtection="1">
      <alignment horizontal="center"/>
      <protection/>
    </xf>
    <xf numFmtId="3" fontId="2" fillId="5" borderId="9" xfId="4" applyNumberFormat="1" applyFont="1" applyFill="1" applyBorder="1" applyAlignment="1" applyProtection="1">
      <alignment horizontal="center"/>
      <protection/>
    </xf>
    <xf numFmtId="3" fontId="2" fillId="5" borderId="15" xfId="4" applyNumberFormat="1" applyFont="1" applyFill="1" applyBorder="1" applyAlignment="1" applyProtection="1">
      <alignment horizontal="center"/>
      <protection/>
    </xf>
    <xf numFmtId="3" fontId="3" fillId="5" borderId="7" xfId="4" applyNumberFormat="1" applyFont="1" applyFill="1" applyBorder="1" applyAlignment="1" applyProtection="1">
      <alignment horizontal="center"/>
      <protection/>
    </xf>
    <xf numFmtId="0" fontId="3" fillId="5" borderId="15" xfId="4" applyFont="1" applyFill="1" applyBorder="1" applyAlignment="1" applyProtection="1">
      <alignment horizontal="center"/>
      <protection/>
    </xf>
    <xf numFmtId="3" fontId="2" fillId="5" borderId="7" xfId="4" applyNumberFormat="1" applyFont="1" applyFill="1" applyBorder="1" applyAlignment="1" applyProtection="1">
      <alignment horizontal="center"/>
      <protection/>
    </xf>
    <xf numFmtId="3" fontId="3" fillId="5" borderId="15" xfId="4" applyNumberFormat="1" applyFont="1" applyFill="1" applyBorder="1" applyAlignment="1" applyProtection="1">
      <alignment horizontal="center"/>
      <protection/>
    </xf>
    <xf numFmtId="3" fontId="2" fillId="3" borderId="118" xfId="4" applyNumberFormat="1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3" fontId="3" fillId="3" borderId="66" xfId="4" applyNumberFormat="1" applyFont="1" applyFill="1" applyBorder="1" applyAlignment="1" applyProtection="1">
      <alignment/>
      <protection/>
    </xf>
    <xf numFmtId="3" fontId="3" fillId="3" borderId="121" xfId="1" applyNumberFormat="1" applyFont="1" applyFill="1" applyBorder="1" applyAlignment="1" applyProtection="1">
      <alignment/>
      <protection/>
    </xf>
    <xf numFmtId="3" fontId="2" fillId="0" borderId="122" xfId="0" applyNumberFormat="1" applyFont="1" applyFill="1" applyBorder="1" applyAlignment="1" applyProtection="1">
      <alignment/>
      <protection locked="0"/>
    </xf>
    <xf numFmtId="3" fontId="3" fillId="3" borderId="122" xfId="1" applyNumberFormat="1" applyFont="1" applyFill="1" applyBorder="1" applyAlignment="1" applyProtection="1">
      <alignment/>
      <protection/>
    </xf>
    <xf numFmtId="3" fontId="2" fillId="0" borderId="123" xfId="0" applyNumberFormat="1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3" fontId="1" fillId="0" borderId="7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 applyProtection="1">
      <alignment/>
      <protection locked="0"/>
    </xf>
    <xf numFmtId="3" fontId="0" fillId="0" borderId="7" xfId="0" applyNumberFormat="1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3" fontId="3" fillId="0" borderId="7" xfId="4" applyNumberFormat="1" applyFont="1" applyFill="1" applyBorder="1" applyAlignment="1" applyProtection="1">
      <alignment/>
      <protection/>
    </xf>
    <xf numFmtId="0" fontId="0" fillId="0" borderId="7" xfId="0" applyFill="1" applyBorder="1" applyAlignment="1">
      <alignment/>
    </xf>
    <xf numFmtId="3" fontId="3" fillId="0" borderId="7" xfId="1" applyNumberFormat="1" applyFont="1" applyFill="1" applyBorder="1" applyAlignment="1" applyProtection="1">
      <alignment/>
      <protection/>
    </xf>
    <xf numFmtId="3" fontId="3" fillId="3" borderId="124" xfId="1" applyNumberFormat="1" applyFont="1" applyFill="1" applyBorder="1" applyAlignment="1" applyProtection="1">
      <alignment/>
      <protection/>
    </xf>
    <xf numFmtId="3" fontId="3" fillId="0" borderId="124" xfId="1" applyNumberFormat="1" applyFont="1" applyFill="1" applyBorder="1" applyAlignment="1" applyProtection="1">
      <alignment/>
      <protection/>
    </xf>
    <xf numFmtId="3" fontId="1" fillId="0" borderId="47" xfId="2" applyNumberFormat="1" applyFont="1" applyFill="1" applyBorder="1" applyAlignment="1" applyProtection="1">
      <alignment horizontal="center"/>
      <protection/>
    </xf>
    <xf numFmtId="3" fontId="1" fillId="0" borderId="15" xfId="2" applyNumberFormat="1" applyFont="1" applyFill="1" applyBorder="1" applyAlignment="1">
      <alignment horizontal="center"/>
    </xf>
    <xf numFmtId="3" fontId="3" fillId="3" borderId="5" xfId="4" applyNumberFormat="1" applyFont="1" applyFill="1" applyBorder="1" applyAlignment="1" applyProtection="1">
      <alignment/>
      <protection/>
    </xf>
    <xf numFmtId="3" fontId="3" fillId="0" borderId="5" xfId="4" applyNumberFormat="1" applyFont="1" applyFill="1" applyBorder="1" applyAlignment="1" applyProtection="1">
      <alignment/>
      <protection/>
    </xf>
    <xf numFmtId="3" fontId="0" fillId="3" borderId="0" xfId="0" applyNumberFormat="1" applyFont="1" applyFill="1" applyBorder="1" applyAlignment="1" applyProtection="1">
      <alignment/>
      <protection/>
    </xf>
    <xf numFmtId="3" fontId="2" fillId="0" borderId="5" xfId="4" applyNumberFormat="1" applyFont="1" applyFill="1" applyBorder="1" applyAlignment="1" applyProtection="1">
      <alignment/>
      <protection/>
    </xf>
    <xf numFmtId="3" fontId="3" fillId="0" borderId="82" xfId="1" applyNumberFormat="1" applyFont="1" applyFill="1" applyBorder="1" applyAlignment="1" applyProtection="1">
      <alignment/>
      <protection/>
    </xf>
    <xf numFmtId="3" fontId="3" fillId="0" borderId="16" xfId="4" applyNumberFormat="1" applyFont="1" applyFill="1" applyBorder="1" applyAlignment="1" applyProtection="1">
      <alignment horizontal="center"/>
      <protection/>
    </xf>
    <xf numFmtId="3" fontId="0" fillId="0" borderId="0" xfId="4" applyNumberFormat="1" applyFont="1" applyFill="1" applyBorder="1" applyAlignment="1">
      <alignment horizontal="center"/>
    </xf>
    <xf numFmtId="3" fontId="2" fillId="0" borderId="0" xfId="4" applyNumberFormat="1" applyFont="1" applyFill="1" applyBorder="1" applyAlignment="1" applyProtection="1">
      <alignment horizontal="center"/>
      <protection/>
    </xf>
    <xf numFmtId="0" fontId="3" fillId="3" borderId="67" xfId="4" applyFont="1" applyFill="1" applyBorder="1" applyAlignment="1" applyProtection="1">
      <alignment horizontal="right"/>
      <protection/>
    </xf>
    <xf numFmtId="3" fontId="2" fillId="0" borderId="82" xfId="4" applyNumberFormat="1" applyFont="1" applyFill="1" applyBorder="1" applyAlignment="1" applyProtection="1">
      <alignment/>
      <protection/>
    </xf>
    <xf numFmtId="3" fontId="2" fillId="0" borderId="125" xfId="4" applyNumberFormat="1" applyFont="1" applyFill="1" applyBorder="1" applyAlignment="1" applyProtection="1">
      <alignment/>
      <protection/>
    </xf>
    <xf numFmtId="3" fontId="2" fillId="0" borderId="126" xfId="4" applyNumberFormat="1" applyFont="1" applyFill="1" applyBorder="1" applyAlignment="1" applyProtection="1">
      <alignment/>
      <protection/>
    </xf>
    <xf numFmtId="3" fontId="1" fillId="0" borderId="127" xfId="0" applyNumberFormat="1" applyFont="1" applyFill="1" applyBorder="1" applyAlignment="1" applyProtection="1">
      <alignment horizontal="center"/>
      <protection/>
    </xf>
    <xf numFmtId="3" fontId="0" fillId="0" borderId="128" xfId="0" applyNumberFormat="1" applyFont="1" applyFill="1" applyBorder="1" applyAlignment="1">
      <alignment horizontal="center"/>
    </xf>
    <xf numFmtId="3" fontId="2" fillId="0" borderId="128" xfId="0" applyNumberFormat="1" applyFont="1" applyFill="1" applyBorder="1" applyAlignment="1" applyProtection="1">
      <alignment horizontal="center"/>
      <protection/>
    </xf>
    <xf numFmtId="0" fontId="3" fillId="3" borderId="129" xfId="0" applyFont="1" applyFill="1" applyBorder="1" applyAlignment="1" applyProtection="1">
      <alignment horizontal="right"/>
      <protection/>
    </xf>
    <xf numFmtId="3" fontId="2" fillId="0" borderId="128" xfId="4" applyNumberFormat="1" applyFont="1" applyFill="1" applyBorder="1" applyAlignment="1" applyProtection="1">
      <alignment/>
      <protection/>
    </xf>
    <xf numFmtId="3" fontId="0" fillId="0" borderId="130" xfId="0" applyNumberFormat="1" applyFont="1" applyFill="1" applyBorder="1" applyAlignment="1" applyProtection="1">
      <alignment horizontal="center"/>
      <protection locked="0"/>
    </xf>
    <xf numFmtId="0" fontId="0" fillId="0" borderId="131" xfId="0" applyFont="1" applyFill="1" applyBorder="1" applyAlignment="1">
      <alignment/>
    </xf>
    <xf numFmtId="3" fontId="2" fillId="0" borderId="131" xfId="0" applyNumberFormat="1" applyFont="1" applyFill="1" applyBorder="1" applyAlignment="1" applyProtection="1">
      <alignment horizontal="center"/>
      <protection locked="0"/>
    </xf>
    <xf numFmtId="3" fontId="2" fillId="3" borderId="132" xfId="0" applyNumberFormat="1" applyFont="1" applyFill="1" applyBorder="1" applyAlignment="1" applyProtection="1">
      <alignment horizontal="right"/>
      <protection/>
    </xf>
    <xf numFmtId="3" fontId="1" fillId="0" borderId="133" xfId="0" applyNumberFormat="1" applyFont="1" applyFill="1" applyBorder="1" applyAlignment="1" applyProtection="1">
      <alignment/>
      <protection/>
    </xf>
    <xf numFmtId="3" fontId="2" fillId="0" borderId="131" xfId="0" applyNumberFormat="1" applyFont="1" applyFill="1" applyBorder="1" applyAlignment="1" applyProtection="1">
      <alignment/>
      <protection locked="0"/>
    </xf>
    <xf numFmtId="0" fontId="0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4" fontId="1" fillId="0" borderId="52" xfId="0" applyNumberFormat="1" applyFont="1" applyFill="1" applyBorder="1" applyAlignment="1">
      <alignment/>
    </xf>
    <xf numFmtId="0" fontId="17" fillId="0" borderId="7" xfId="0" applyFont="1" applyFill="1" applyBorder="1" applyAlignment="1">
      <alignment/>
    </xf>
    <xf numFmtId="165" fontId="17" fillId="0" borderId="7" xfId="20" applyNumberFormat="1" applyFont="1" applyFill="1" applyBorder="1" applyAlignment="1">
      <alignment/>
    </xf>
    <xf numFmtId="165" fontId="1" fillId="0" borderId="7" xfId="20" applyNumberFormat="1" applyFont="1" applyFill="1" applyBorder="1" applyAlignment="1">
      <alignment/>
    </xf>
    <xf numFmtId="165" fontId="0" fillId="0" borderId="7" xfId="20" applyNumberFormat="1" applyFont="1" applyFill="1" applyBorder="1" applyAlignment="1">
      <alignment/>
    </xf>
  </cellXfs>
  <cellStyles count="11">
    <cellStyle name="Normal" xfId="0"/>
    <cellStyle name="RowLevel_0" xfId="1"/>
    <cellStyle name="ColLevel_0" xfId="2"/>
    <cellStyle name="ColLevel_1" xfId="4"/>
    <cellStyle name="Currency [0]" xfId="15"/>
    <cellStyle name="Comma" xfId="16"/>
    <cellStyle name="Comma [0]" xfId="17"/>
    <cellStyle name="Hypertextový odkaz" xfId="18"/>
    <cellStyle name="Currency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63"/>
  <sheetViews>
    <sheetView zoomScale="60" zoomScaleNormal="60" workbookViewId="0" topLeftCell="AP1">
      <selection activeCell="AS2" sqref="AS2"/>
    </sheetView>
  </sheetViews>
  <sheetFormatPr defaultColWidth="9.00390625" defaultRowHeight="12.75"/>
  <cols>
    <col min="1" max="1" width="3.75390625" style="0" customWidth="1"/>
    <col min="2" max="2" width="30.75390625" style="0" customWidth="1"/>
    <col min="3" max="3" width="12.75390625" style="0" customWidth="1"/>
    <col min="4" max="4" width="1.75390625" style="0" customWidth="1"/>
    <col min="5" max="5" width="9.75390625" style="0" customWidth="1"/>
    <col min="6" max="10" width="10.75390625" style="0" customWidth="1"/>
    <col min="11" max="18" width="9.75390625" style="0" customWidth="1"/>
    <col min="19" max="22" width="10.75390625" style="0" customWidth="1"/>
    <col min="23" max="30" width="9.75390625" style="0" customWidth="1"/>
    <col min="31" max="31" width="8.75390625" style="0" customWidth="1"/>
    <col min="32" max="32" width="10.75390625" style="0" customWidth="1"/>
    <col min="33" max="33" width="9.75390625" style="0" customWidth="1"/>
    <col min="34" max="39" width="10.75390625" style="0" customWidth="1"/>
    <col min="40" max="43" width="11.75390625" style="0" customWidth="1"/>
    <col min="44" max="44" width="40.75390625" style="0" customWidth="1"/>
    <col min="45" max="45" width="5.125" style="0" customWidth="1"/>
    <col min="46" max="46" width="30.75390625" style="0" customWidth="1"/>
    <col min="47" max="47" width="15.75390625" style="0" customWidth="1"/>
    <col min="48" max="48" width="2.75390625" style="0" customWidth="1"/>
    <col min="49" max="49" width="13.75390625" style="0" customWidth="1"/>
    <col min="50" max="55" width="10.75390625" style="0" customWidth="1"/>
    <col min="56" max="56" width="12.75390625" style="0" customWidth="1"/>
    <col min="57" max="58" width="8.75390625" style="0" customWidth="1"/>
    <col min="59" max="59" width="10.75390625" style="0" customWidth="1"/>
    <col min="60" max="60" width="8.75390625" style="0" customWidth="1"/>
    <col min="61" max="61" width="11.75390625" style="0" customWidth="1"/>
    <col min="62" max="62" width="8.75390625" style="0" customWidth="1"/>
    <col min="63" max="64" width="12.75390625" style="0" customWidth="1"/>
    <col min="65" max="66" width="8.75390625" style="0" customWidth="1"/>
    <col min="67" max="68" width="11.75390625" style="0" customWidth="1"/>
    <col min="69" max="70" width="8.75390625" style="0" customWidth="1"/>
    <col min="71" max="71" width="12.75390625" style="0" customWidth="1"/>
    <col min="72" max="73" width="8.75390625" style="0" customWidth="1"/>
    <col min="74" max="74" width="11.75390625" style="0" customWidth="1"/>
    <col min="75" max="75" width="10.75390625" style="0" customWidth="1"/>
    <col min="76" max="76" width="8.75390625" style="0" customWidth="1"/>
    <col min="77" max="78" width="10.75390625" style="0" customWidth="1"/>
    <col min="79" max="79" width="12.75390625" style="0" customWidth="1"/>
    <col min="80" max="83" width="8.75390625" style="0" customWidth="1"/>
    <col min="84" max="84" width="10.875" style="0" customWidth="1"/>
    <col min="85" max="85" width="11.75390625" style="0" customWidth="1"/>
    <col min="86" max="86" width="9.75390625" style="0" customWidth="1"/>
    <col min="87" max="87" width="9.00390625" style="0" customWidth="1"/>
    <col min="88" max="88" width="13.75390625" style="0" customWidth="1"/>
    <col min="89" max="89" width="10.75390625" style="0" customWidth="1"/>
    <col min="90" max="90" width="8.75390625" style="0" customWidth="1"/>
    <col min="91" max="93" width="11.75390625" style="0" customWidth="1"/>
    <col min="94" max="95" width="8.75390625" style="0" customWidth="1"/>
    <col min="96" max="96" width="10.75390625" style="0" customWidth="1"/>
    <col min="97" max="97" width="12.75390625" style="0" customWidth="1"/>
    <col min="98" max="98" width="15.75390625" style="0" customWidth="1"/>
    <col min="99" max="101" width="10.75390625" style="0" customWidth="1"/>
    <col min="102" max="102" width="11.75390625" style="0" customWidth="1"/>
    <col min="103" max="103" width="10.75390625" style="0" customWidth="1"/>
    <col min="104" max="104" width="11.75390625" style="0" customWidth="1"/>
  </cols>
  <sheetData>
    <row r="1" spans="1:104" ht="15.75" customHeight="1" thickBot="1">
      <c r="A1" s="234" t="s">
        <v>791</v>
      </c>
      <c r="B1" s="234"/>
      <c r="C1" s="128"/>
      <c r="D1" s="128"/>
      <c r="E1" s="129"/>
      <c r="F1" s="130"/>
      <c r="G1" s="130"/>
      <c r="H1" s="130"/>
      <c r="I1" s="130"/>
      <c r="J1" s="130"/>
      <c r="K1" s="130"/>
      <c r="L1" s="129"/>
      <c r="M1" s="130"/>
      <c r="N1" s="35"/>
      <c r="O1" s="35"/>
      <c r="P1" s="36"/>
      <c r="Q1" s="36"/>
      <c r="R1" s="35"/>
      <c r="S1" s="35"/>
      <c r="T1" s="35"/>
      <c r="U1" s="33"/>
      <c r="V1" s="33"/>
      <c r="W1" s="34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4"/>
      <c r="AM1" s="35"/>
      <c r="AN1" s="35"/>
      <c r="AO1" s="35"/>
      <c r="AP1" s="35"/>
      <c r="AQ1" s="35"/>
      <c r="AR1" s="35"/>
      <c r="AS1" s="234" t="s">
        <v>792</v>
      </c>
      <c r="AT1" s="234"/>
      <c r="AU1" s="128"/>
      <c r="AV1" s="128"/>
      <c r="AW1" s="129"/>
      <c r="AX1" s="130"/>
      <c r="AY1" s="130"/>
      <c r="AZ1" s="130"/>
      <c r="BA1" s="128"/>
      <c r="BB1" s="128"/>
      <c r="BC1" s="128"/>
      <c r="BD1" s="131"/>
      <c r="BE1" s="36"/>
      <c r="BF1" s="36"/>
      <c r="BG1" s="36"/>
      <c r="BH1" s="36"/>
      <c r="BI1" s="36"/>
      <c r="BJ1" s="36"/>
      <c r="BK1" s="33"/>
      <c r="BL1" s="37"/>
      <c r="BM1" s="36"/>
      <c r="BN1" s="36"/>
      <c r="BO1" s="36"/>
      <c r="BP1" s="36"/>
      <c r="BQ1" s="36"/>
      <c r="BR1" s="36"/>
      <c r="BS1" s="37"/>
      <c r="BT1" s="36"/>
      <c r="BU1" s="33"/>
      <c r="BV1" s="36"/>
      <c r="BW1" s="36"/>
      <c r="BX1" s="36"/>
      <c r="BY1" s="36"/>
      <c r="BZ1" s="36"/>
      <c r="CA1" s="37"/>
      <c r="CB1" s="36"/>
      <c r="CC1" s="36"/>
      <c r="CD1" s="36"/>
      <c r="CE1" s="36"/>
      <c r="CF1" s="36"/>
      <c r="CG1" s="37"/>
      <c r="CH1" s="36"/>
      <c r="CI1" s="36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7"/>
      <c r="CV1" s="36"/>
      <c r="CW1" s="36"/>
      <c r="CX1" s="36"/>
      <c r="CY1" s="36"/>
      <c r="CZ1" s="33"/>
    </row>
    <row r="2" spans="1:104" ht="12" customHeight="1">
      <c r="A2" s="166" t="s">
        <v>0</v>
      </c>
      <c r="B2" s="309"/>
      <c r="C2" s="522" t="s">
        <v>608</v>
      </c>
      <c r="D2" s="38"/>
      <c r="E2" s="39" t="s">
        <v>1</v>
      </c>
      <c r="F2" s="40" t="s">
        <v>2</v>
      </c>
      <c r="G2" s="41" t="s">
        <v>3</v>
      </c>
      <c r="H2" s="42" t="s">
        <v>3</v>
      </c>
      <c r="I2" s="42" t="s">
        <v>3</v>
      </c>
      <c r="J2" s="42" t="s">
        <v>610</v>
      </c>
      <c r="K2" s="42" t="s">
        <v>4</v>
      </c>
      <c r="L2" s="43" t="s">
        <v>5</v>
      </c>
      <c r="M2" s="44" t="s">
        <v>6</v>
      </c>
      <c r="N2" s="44" t="s">
        <v>7</v>
      </c>
      <c r="O2" s="44" t="s">
        <v>8</v>
      </c>
      <c r="P2" s="44" t="s">
        <v>9</v>
      </c>
      <c r="Q2" s="44" t="s">
        <v>7</v>
      </c>
      <c r="R2" s="44" t="s">
        <v>10</v>
      </c>
      <c r="S2" s="44" t="s">
        <v>11</v>
      </c>
      <c r="T2" s="44" t="s">
        <v>12</v>
      </c>
      <c r="U2" s="44" t="s">
        <v>13</v>
      </c>
      <c r="V2" s="44" t="s">
        <v>14</v>
      </c>
      <c r="W2" s="43" t="s">
        <v>15</v>
      </c>
      <c r="X2" s="44" t="s">
        <v>16</v>
      </c>
      <c r="Y2" s="44" t="s">
        <v>17</v>
      </c>
      <c r="Z2" s="44" t="s">
        <v>18</v>
      </c>
      <c r="AA2" s="44" t="s">
        <v>19</v>
      </c>
      <c r="AB2" s="44" t="s">
        <v>20</v>
      </c>
      <c r="AC2" s="44" t="s">
        <v>21</v>
      </c>
      <c r="AD2" s="44" t="s">
        <v>22</v>
      </c>
      <c r="AE2" s="44" t="s">
        <v>23</v>
      </c>
      <c r="AF2" s="44" t="s">
        <v>24</v>
      </c>
      <c r="AG2" s="44" t="s">
        <v>25</v>
      </c>
      <c r="AH2" s="44" t="s">
        <v>26</v>
      </c>
      <c r="AI2" s="44" t="s">
        <v>27</v>
      </c>
      <c r="AJ2" s="45" t="s">
        <v>28</v>
      </c>
      <c r="AK2" s="45" t="s">
        <v>29</v>
      </c>
      <c r="AL2" s="46" t="s">
        <v>30</v>
      </c>
      <c r="AM2" s="44" t="s">
        <v>31</v>
      </c>
      <c r="AN2" s="44" t="s">
        <v>32</v>
      </c>
      <c r="AO2" s="44" t="s">
        <v>33</v>
      </c>
      <c r="AP2" s="47" t="s">
        <v>34</v>
      </c>
      <c r="AQ2" s="505" t="s">
        <v>34</v>
      </c>
      <c r="AR2" s="512"/>
      <c r="AS2" s="166" t="s">
        <v>35</v>
      </c>
      <c r="AT2" s="309"/>
      <c r="AU2" s="522" t="s">
        <v>608</v>
      </c>
      <c r="AV2" s="48"/>
      <c r="AW2" s="49" t="s">
        <v>36</v>
      </c>
      <c r="AX2" s="221" t="s">
        <v>37</v>
      </c>
      <c r="AY2" s="221" t="s">
        <v>38</v>
      </c>
      <c r="AZ2" s="50" t="s">
        <v>39</v>
      </c>
      <c r="BA2" s="50" t="s">
        <v>40</v>
      </c>
      <c r="BB2" s="50" t="s">
        <v>41</v>
      </c>
      <c r="BC2" s="50" t="s">
        <v>42</v>
      </c>
      <c r="BD2" s="51" t="s">
        <v>43</v>
      </c>
      <c r="BE2" s="52" t="s">
        <v>44</v>
      </c>
      <c r="BF2" s="52" t="s">
        <v>45</v>
      </c>
      <c r="BG2" s="44" t="s">
        <v>46</v>
      </c>
      <c r="BH2" s="52" t="s">
        <v>47</v>
      </c>
      <c r="BI2" s="52" t="s">
        <v>48</v>
      </c>
      <c r="BJ2" s="541" t="s">
        <v>43</v>
      </c>
      <c r="BK2" s="536" t="s">
        <v>49</v>
      </c>
      <c r="BL2" s="529" t="s">
        <v>50</v>
      </c>
      <c r="BM2" s="52" t="s">
        <v>51</v>
      </c>
      <c r="BN2" s="52" t="s">
        <v>52</v>
      </c>
      <c r="BO2" s="52" t="s">
        <v>53</v>
      </c>
      <c r="BP2" s="44" t="s">
        <v>54</v>
      </c>
      <c r="BQ2" s="52" t="s">
        <v>55</v>
      </c>
      <c r="BR2" s="52" t="s">
        <v>56</v>
      </c>
      <c r="BS2" s="51" t="s">
        <v>57</v>
      </c>
      <c r="BT2" s="52" t="s">
        <v>58</v>
      </c>
      <c r="BU2" s="50" t="s">
        <v>59</v>
      </c>
      <c r="BV2" s="52" t="s">
        <v>60</v>
      </c>
      <c r="BW2" s="52" t="s">
        <v>61</v>
      </c>
      <c r="BX2" s="52" t="s">
        <v>62</v>
      </c>
      <c r="BY2" s="52" t="s">
        <v>63</v>
      </c>
      <c r="BZ2" s="44" t="s">
        <v>64</v>
      </c>
      <c r="CA2" s="51" t="s">
        <v>65</v>
      </c>
      <c r="CB2" s="52" t="s">
        <v>66</v>
      </c>
      <c r="CC2" s="52" t="s">
        <v>67</v>
      </c>
      <c r="CD2" s="52" t="s">
        <v>68</v>
      </c>
      <c r="CE2" s="52" t="s">
        <v>69</v>
      </c>
      <c r="CF2" s="52" t="s">
        <v>70</v>
      </c>
      <c r="CG2" s="51" t="s">
        <v>71</v>
      </c>
      <c r="CH2" s="52" t="s">
        <v>72</v>
      </c>
      <c r="CI2" s="52" t="s">
        <v>72</v>
      </c>
      <c r="CJ2" s="225" t="s">
        <v>73</v>
      </c>
      <c r="CK2" s="53" t="s">
        <v>74</v>
      </c>
      <c r="CL2" s="53" t="s">
        <v>75</v>
      </c>
      <c r="CM2" s="53" t="s">
        <v>76</v>
      </c>
      <c r="CN2" s="53" t="s">
        <v>77</v>
      </c>
      <c r="CO2" s="53" t="s">
        <v>78</v>
      </c>
      <c r="CP2" s="53" t="s">
        <v>79</v>
      </c>
      <c r="CQ2" s="53" t="s">
        <v>1</v>
      </c>
      <c r="CR2" s="53" t="s">
        <v>80</v>
      </c>
      <c r="CS2" s="53" t="s">
        <v>81</v>
      </c>
      <c r="CT2" s="53" t="s">
        <v>82</v>
      </c>
      <c r="CU2" s="53" t="s">
        <v>83</v>
      </c>
      <c r="CV2" s="52" t="s">
        <v>84</v>
      </c>
      <c r="CW2" s="52" t="s">
        <v>85</v>
      </c>
      <c r="CX2" s="52" t="s">
        <v>86</v>
      </c>
      <c r="CY2" s="52" t="s">
        <v>87</v>
      </c>
      <c r="CZ2" s="54" t="s">
        <v>88</v>
      </c>
    </row>
    <row r="3" spans="1:104" ht="12" customHeight="1">
      <c r="A3" s="167" t="s">
        <v>89</v>
      </c>
      <c r="B3" s="310"/>
      <c r="C3" s="523">
        <v>2001</v>
      </c>
      <c r="D3" s="55"/>
      <c r="E3" s="56" t="s">
        <v>90</v>
      </c>
      <c r="F3" s="125" t="s">
        <v>91</v>
      </c>
      <c r="G3" s="125" t="s">
        <v>92</v>
      </c>
      <c r="H3" s="125" t="s">
        <v>93</v>
      </c>
      <c r="I3" s="125" t="s">
        <v>672</v>
      </c>
      <c r="J3" s="125" t="s">
        <v>611</v>
      </c>
      <c r="K3" s="125" t="s">
        <v>94</v>
      </c>
      <c r="L3" s="126" t="s">
        <v>95</v>
      </c>
      <c r="M3" s="127" t="s">
        <v>96</v>
      </c>
      <c r="N3" s="127" t="s">
        <v>97</v>
      </c>
      <c r="O3" s="127" t="s">
        <v>98</v>
      </c>
      <c r="P3" s="127" t="s">
        <v>99</v>
      </c>
      <c r="Q3" s="127" t="s">
        <v>771</v>
      </c>
      <c r="R3" s="127" t="s">
        <v>468</v>
      </c>
      <c r="S3" s="127" t="s">
        <v>100</v>
      </c>
      <c r="T3" s="127" t="s">
        <v>101</v>
      </c>
      <c r="U3" s="127" t="s">
        <v>102</v>
      </c>
      <c r="V3" s="127" t="s">
        <v>103</v>
      </c>
      <c r="W3" s="58" t="s">
        <v>104</v>
      </c>
      <c r="X3" s="57" t="s">
        <v>105</v>
      </c>
      <c r="Y3" s="57" t="s">
        <v>106</v>
      </c>
      <c r="Z3" s="57" t="s">
        <v>107</v>
      </c>
      <c r="AA3" s="57" t="s">
        <v>108</v>
      </c>
      <c r="AB3" s="57" t="s">
        <v>109</v>
      </c>
      <c r="AC3" s="57" t="s">
        <v>110</v>
      </c>
      <c r="AD3" s="57" t="s">
        <v>111</v>
      </c>
      <c r="AE3" s="57"/>
      <c r="AF3" s="57" t="s">
        <v>112</v>
      </c>
      <c r="AG3" s="57" t="s">
        <v>113</v>
      </c>
      <c r="AH3" s="57" t="s">
        <v>470</v>
      </c>
      <c r="AI3" s="57" t="s">
        <v>114</v>
      </c>
      <c r="AJ3" s="59" t="s">
        <v>115</v>
      </c>
      <c r="AK3" s="59" t="s">
        <v>656</v>
      </c>
      <c r="AL3" s="58" t="s">
        <v>104</v>
      </c>
      <c r="AM3" s="57" t="s">
        <v>108</v>
      </c>
      <c r="AN3" s="57" t="s">
        <v>109</v>
      </c>
      <c r="AO3" s="57" t="s">
        <v>104</v>
      </c>
      <c r="AP3" s="60" t="s">
        <v>116</v>
      </c>
      <c r="AQ3" s="10" t="s">
        <v>117</v>
      </c>
      <c r="AR3" s="518"/>
      <c r="AS3" s="515" t="s">
        <v>89</v>
      </c>
      <c r="AT3" s="320"/>
      <c r="AU3" s="55">
        <v>2001</v>
      </c>
      <c r="AV3" s="61"/>
      <c r="AW3" s="62" t="s">
        <v>118</v>
      </c>
      <c r="AX3" s="222"/>
      <c r="AY3" s="222"/>
      <c r="AZ3" s="63" t="s">
        <v>119</v>
      </c>
      <c r="BA3" s="63" t="s">
        <v>120</v>
      </c>
      <c r="BB3" s="222" t="s">
        <v>120</v>
      </c>
      <c r="BC3" s="241" t="s">
        <v>121</v>
      </c>
      <c r="BD3" s="64"/>
      <c r="BE3" s="65"/>
      <c r="BF3" s="65"/>
      <c r="BG3" s="57" t="s">
        <v>122</v>
      </c>
      <c r="BH3" s="65"/>
      <c r="BI3" s="66" t="s">
        <v>123</v>
      </c>
      <c r="BJ3" s="542"/>
      <c r="BK3" s="537"/>
      <c r="BL3" s="530"/>
      <c r="BM3" s="65"/>
      <c r="BN3" s="65"/>
      <c r="BO3" s="65" t="s">
        <v>124</v>
      </c>
      <c r="BP3" s="57" t="s">
        <v>125</v>
      </c>
      <c r="BQ3" s="65"/>
      <c r="BR3" s="65" t="s">
        <v>126</v>
      </c>
      <c r="BS3" s="67" t="s">
        <v>105</v>
      </c>
      <c r="BT3" s="65" t="s">
        <v>127</v>
      </c>
      <c r="BU3" s="63"/>
      <c r="BV3" s="65" t="s">
        <v>128</v>
      </c>
      <c r="BW3" s="65" t="s">
        <v>129</v>
      </c>
      <c r="BX3" s="65" t="s">
        <v>130</v>
      </c>
      <c r="BY3" s="65" t="s">
        <v>131</v>
      </c>
      <c r="BZ3" s="57" t="s">
        <v>132</v>
      </c>
      <c r="CA3" s="67" t="s">
        <v>133</v>
      </c>
      <c r="CB3" s="65"/>
      <c r="CC3" s="65"/>
      <c r="CD3" s="65"/>
      <c r="CE3" s="65"/>
      <c r="CF3" s="65"/>
      <c r="CG3" s="67" t="s">
        <v>134</v>
      </c>
      <c r="CH3" s="65" t="s">
        <v>135</v>
      </c>
      <c r="CI3" s="65" t="s">
        <v>136</v>
      </c>
      <c r="CJ3" s="226" t="s">
        <v>137</v>
      </c>
      <c r="CK3" s="68" t="s">
        <v>138</v>
      </c>
      <c r="CL3" s="68" t="s">
        <v>139</v>
      </c>
      <c r="CM3" s="68" t="s">
        <v>115</v>
      </c>
      <c r="CN3" s="68" t="s">
        <v>140</v>
      </c>
      <c r="CO3" s="68" t="s">
        <v>141</v>
      </c>
      <c r="CP3" s="68"/>
      <c r="CQ3" s="68" t="s">
        <v>142</v>
      </c>
      <c r="CR3" s="68">
        <v>5410</v>
      </c>
      <c r="CS3" s="69" t="s">
        <v>141</v>
      </c>
      <c r="CT3" s="68" t="s">
        <v>143</v>
      </c>
      <c r="CU3" s="68"/>
      <c r="CV3" s="65"/>
      <c r="CW3" s="65"/>
      <c r="CX3" s="65" t="s">
        <v>144</v>
      </c>
      <c r="CY3" s="65" t="s">
        <v>145</v>
      </c>
      <c r="CZ3" s="70"/>
    </row>
    <row r="4" spans="1:104" ht="12" customHeight="1" thickBot="1">
      <c r="A4" s="168" t="s">
        <v>146</v>
      </c>
      <c r="B4" s="311"/>
      <c r="C4" s="38" t="s">
        <v>147</v>
      </c>
      <c r="D4" s="38"/>
      <c r="E4" s="71" t="s">
        <v>148</v>
      </c>
      <c r="F4" s="185">
        <v>1111</v>
      </c>
      <c r="G4" s="185">
        <v>1112</v>
      </c>
      <c r="H4" s="185">
        <v>1121</v>
      </c>
      <c r="I4" s="185">
        <v>1122</v>
      </c>
      <c r="J4" s="185">
        <v>1211</v>
      </c>
      <c r="K4" s="185">
        <v>1511</v>
      </c>
      <c r="L4" s="72" t="s">
        <v>149</v>
      </c>
      <c r="M4" s="186">
        <v>1311</v>
      </c>
      <c r="N4" s="186">
        <v>1347</v>
      </c>
      <c r="O4" s="186">
        <v>1333</v>
      </c>
      <c r="P4" s="186">
        <v>1332</v>
      </c>
      <c r="Q4" s="186">
        <v>1337</v>
      </c>
      <c r="R4" s="186">
        <v>1341</v>
      </c>
      <c r="S4" s="186">
        <v>1342</v>
      </c>
      <c r="T4" s="186">
        <v>1343</v>
      </c>
      <c r="U4" s="186">
        <v>1344</v>
      </c>
      <c r="V4" s="186">
        <v>1345</v>
      </c>
      <c r="W4" s="72" t="s">
        <v>150</v>
      </c>
      <c r="X4" s="186">
        <v>2111</v>
      </c>
      <c r="Y4" s="186">
        <v>2111</v>
      </c>
      <c r="Z4" s="186">
        <v>2112</v>
      </c>
      <c r="AA4" s="186">
        <v>2131</v>
      </c>
      <c r="AB4" s="186">
        <v>2132</v>
      </c>
      <c r="AC4" s="186">
        <v>2141</v>
      </c>
      <c r="AD4" s="186">
        <v>2142</v>
      </c>
      <c r="AE4" s="186">
        <v>2210</v>
      </c>
      <c r="AF4" s="186">
        <v>2310</v>
      </c>
      <c r="AG4" s="186">
        <v>2322</v>
      </c>
      <c r="AH4" s="186" t="s">
        <v>151</v>
      </c>
      <c r="AI4" s="186" t="s">
        <v>152</v>
      </c>
      <c r="AJ4" s="186" t="s">
        <v>153</v>
      </c>
      <c r="AK4" s="59"/>
      <c r="AL4" s="72" t="s">
        <v>154</v>
      </c>
      <c r="AM4" s="186">
        <v>3111</v>
      </c>
      <c r="AN4" s="186">
        <v>3112</v>
      </c>
      <c r="AO4" s="186" t="s">
        <v>155</v>
      </c>
      <c r="AP4" s="73"/>
      <c r="AQ4" s="506"/>
      <c r="AR4" s="512"/>
      <c r="AS4" s="168" t="s">
        <v>146</v>
      </c>
      <c r="AT4" s="311"/>
      <c r="AU4" s="38" t="s">
        <v>147</v>
      </c>
      <c r="AV4" s="74"/>
      <c r="AW4" s="75" t="s">
        <v>156</v>
      </c>
      <c r="AX4" s="223">
        <v>5111</v>
      </c>
      <c r="AY4" s="223">
        <v>5112</v>
      </c>
      <c r="AZ4" s="76" t="s">
        <v>157</v>
      </c>
      <c r="BA4" s="76">
        <v>5121</v>
      </c>
      <c r="BB4" s="223">
        <v>5122</v>
      </c>
      <c r="BC4" s="74">
        <v>5128</v>
      </c>
      <c r="BD4" s="77">
        <v>513</v>
      </c>
      <c r="BE4" s="78">
        <v>5131</v>
      </c>
      <c r="BF4" s="78">
        <v>5132</v>
      </c>
      <c r="BG4" s="186">
        <v>5136</v>
      </c>
      <c r="BH4" s="78">
        <v>5137</v>
      </c>
      <c r="BI4" s="78">
        <v>5138</v>
      </c>
      <c r="BJ4" s="543">
        <v>5139</v>
      </c>
      <c r="BK4" s="538">
        <v>514</v>
      </c>
      <c r="BL4" s="531">
        <v>515</v>
      </c>
      <c r="BM4" s="78">
        <v>5151</v>
      </c>
      <c r="BN4" s="78">
        <v>5153</v>
      </c>
      <c r="BO4" s="78">
        <v>5154</v>
      </c>
      <c r="BP4" s="186">
        <v>5155</v>
      </c>
      <c r="BQ4" s="78">
        <v>5156</v>
      </c>
      <c r="BR4" s="78">
        <v>5159</v>
      </c>
      <c r="BS4" s="77">
        <v>516</v>
      </c>
      <c r="BT4" s="78">
        <v>5161</v>
      </c>
      <c r="BU4" s="76">
        <v>5162</v>
      </c>
      <c r="BV4" s="78">
        <v>5163</v>
      </c>
      <c r="BW4" s="78">
        <v>5166</v>
      </c>
      <c r="BX4" s="78">
        <v>5167</v>
      </c>
      <c r="BY4" s="78">
        <v>5168</v>
      </c>
      <c r="BZ4" s="186">
        <v>5169</v>
      </c>
      <c r="CA4" s="77">
        <v>517</v>
      </c>
      <c r="CB4" s="78">
        <v>5171</v>
      </c>
      <c r="CC4" s="78">
        <v>5172</v>
      </c>
      <c r="CD4" s="78">
        <v>5173</v>
      </c>
      <c r="CE4" s="78">
        <v>5175</v>
      </c>
      <c r="CF4" s="78">
        <v>5178</v>
      </c>
      <c r="CG4" s="77">
        <v>518</v>
      </c>
      <c r="CH4" s="78" t="s">
        <v>158</v>
      </c>
      <c r="CI4" s="78">
        <v>5182</v>
      </c>
      <c r="CJ4" s="227">
        <v>519</v>
      </c>
      <c r="CK4" s="79">
        <v>5193</v>
      </c>
      <c r="CL4" s="79">
        <v>5194</v>
      </c>
      <c r="CM4" s="79">
        <v>522</v>
      </c>
      <c r="CN4" s="79">
        <v>5349</v>
      </c>
      <c r="CO4" s="79">
        <v>536</v>
      </c>
      <c r="CP4" s="79">
        <v>5361</v>
      </c>
      <c r="CQ4" s="79">
        <v>5366</v>
      </c>
      <c r="CR4" s="79">
        <v>5499</v>
      </c>
      <c r="CS4" s="79" t="s">
        <v>159</v>
      </c>
      <c r="CT4" s="79" t="s">
        <v>160</v>
      </c>
      <c r="CU4" s="79">
        <v>61</v>
      </c>
      <c r="CV4" s="78">
        <v>612</v>
      </c>
      <c r="CW4" s="78">
        <v>611</v>
      </c>
      <c r="CX4" s="78"/>
      <c r="CY4" s="78" t="s">
        <v>161</v>
      </c>
      <c r="CZ4" s="80">
        <v>8</v>
      </c>
    </row>
    <row r="5" spans="1:138" ht="15" customHeight="1" thickBot="1">
      <c r="A5" s="191" t="s">
        <v>609</v>
      </c>
      <c r="B5" s="312"/>
      <c r="C5" s="524">
        <f>SUM(E5,L5,W5,AJ5,AK5,AL5,AP5,AQ5)</f>
        <v>56868</v>
      </c>
      <c r="D5" s="81"/>
      <c r="E5" s="302">
        <f aca="true" t="shared" si="0" ref="E5:AQ5">SUM(E7,E10,E13,E21,E26,E37,E41,E56,E59)</f>
        <v>15420</v>
      </c>
      <c r="F5" s="303">
        <f t="shared" si="0"/>
        <v>3300</v>
      </c>
      <c r="G5" s="304">
        <f t="shared" si="0"/>
        <v>735</v>
      </c>
      <c r="H5" s="303">
        <f t="shared" si="0"/>
        <v>2790</v>
      </c>
      <c r="I5" s="305">
        <f t="shared" si="0"/>
        <v>400</v>
      </c>
      <c r="J5" s="305">
        <f t="shared" si="0"/>
        <v>7195</v>
      </c>
      <c r="K5" s="305">
        <f t="shared" si="0"/>
        <v>1000</v>
      </c>
      <c r="L5" s="306">
        <f t="shared" si="0"/>
        <v>2147</v>
      </c>
      <c r="M5" s="304">
        <f t="shared" si="0"/>
        <v>415</v>
      </c>
      <c r="N5" s="303">
        <f t="shared" si="0"/>
        <v>400</v>
      </c>
      <c r="O5" s="303">
        <f t="shared" si="0"/>
        <v>75</v>
      </c>
      <c r="P5" s="303">
        <f t="shared" si="0"/>
        <v>10</v>
      </c>
      <c r="Q5" s="303">
        <f>SUM(Q7,Q10,Q13,Q21,Q26,Q37,Q41,Q56,Q59)</f>
        <v>1157</v>
      </c>
      <c r="R5" s="303">
        <f t="shared" si="0"/>
        <v>40</v>
      </c>
      <c r="S5" s="303">
        <f t="shared" si="0"/>
        <v>15</v>
      </c>
      <c r="T5" s="303">
        <f t="shared" si="0"/>
        <v>20</v>
      </c>
      <c r="U5" s="303">
        <f t="shared" si="0"/>
        <v>5</v>
      </c>
      <c r="V5" s="303">
        <f t="shared" si="0"/>
        <v>10</v>
      </c>
      <c r="W5" s="306">
        <f t="shared" si="0"/>
        <v>16946</v>
      </c>
      <c r="X5" s="304">
        <f t="shared" si="0"/>
        <v>9106</v>
      </c>
      <c r="Y5" s="303">
        <f t="shared" si="0"/>
        <v>140</v>
      </c>
      <c r="Z5" s="303">
        <f t="shared" si="0"/>
        <v>50</v>
      </c>
      <c r="AA5" s="303">
        <f t="shared" si="0"/>
        <v>90</v>
      </c>
      <c r="AB5" s="303">
        <f t="shared" si="0"/>
        <v>6650</v>
      </c>
      <c r="AC5" s="303">
        <f t="shared" si="0"/>
        <v>800</v>
      </c>
      <c r="AD5" s="303">
        <f t="shared" si="0"/>
        <v>100</v>
      </c>
      <c r="AE5" s="303">
        <f t="shared" si="0"/>
        <v>0</v>
      </c>
      <c r="AF5" s="303">
        <f t="shared" si="0"/>
        <v>0</v>
      </c>
      <c r="AG5" s="303">
        <f t="shared" si="0"/>
        <v>0</v>
      </c>
      <c r="AH5" s="303">
        <f t="shared" si="0"/>
        <v>10</v>
      </c>
      <c r="AI5" s="303">
        <f t="shared" si="0"/>
        <v>0</v>
      </c>
      <c r="AJ5" s="307">
        <f t="shared" si="0"/>
        <v>1962</v>
      </c>
      <c r="AK5" s="308">
        <f t="shared" si="0"/>
        <v>11560</v>
      </c>
      <c r="AL5" s="306">
        <f t="shared" si="0"/>
        <v>5755</v>
      </c>
      <c r="AM5" s="304">
        <f t="shared" si="0"/>
        <v>100</v>
      </c>
      <c r="AN5" s="303">
        <f t="shared" si="0"/>
        <v>1655</v>
      </c>
      <c r="AO5" s="305">
        <f t="shared" si="0"/>
        <v>4000</v>
      </c>
      <c r="AP5" s="306">
        <f t="shared" si="0"/>
        <v>2300</v>
      </c>
      <c r="AQ5" s="507">
        <f t="shared" si="0"/>
        <v>778</v>
      </c>
      <c r="AR5" s="517"/>
      <c r="AS5" s="191" t="s">
        <v>609</v>
      </c>
      <c r="AT5" s="312"/>
      <c r="AU5" s="524">
        <f>SUM(AW5,BD5,BK5,BS5,BL5,CA5,CG5,CJ5,CM5,CN5,CO5,CR5,CS5,CT5,CU5,CX5,CY5,CZ5)</f>
        <v>56868</v>
      </c>
      <c r="AV5" s="172"/>
      <c r="AW5" s="194">
        <f aca="true" t="shared" si="1" ref="AW5:CB5">SUM(AW7,AW10,AW13,AW21,AW26,AW37,AW41,AW56,AW59)</f>
        <v>11574</v>
      </c>
      <c r="AX5" s="195">
        <f t="shared" si="1"/>
        <v>7180</v>
      </c>
      <c r="AY5" s="195">
        <f t="shared" si="1"/>
        <v>1321</v>
      </c>
      <c r="AZ5" s="195">
        <f t="shared" si="1"/>
        <v>30</v>
      </c>
      <c r="BA5" s="196">
        <f t="shared" si="1"/>
        <v>2251</v>
      </c>
      <c r="BB5" s="197">
        <f t="shared" si="1"/>
        <v>767</v>
      </c>
      <c r="BC5" s="198">
        <f t="shared" si="1"/>
        <v>25</v>
      </c>
      <c r="BD5" s="199">
        <f t="shared" si="1"/>
        <v>4767</v>
      </c>
      <c r="BE5" s="200">
        <f t="shared" si="1"/>
        <v>1580</v>
      </c>
      <c r="BF5" s="195">
        <f t="shared" si="1"/>
        <v>71</v>
      </c>
      <c r="BG5" s="200">
        <f t="shared" si="1"/>
        <v>112</v>
      </c>
      <c r="BH5" s="200">
        <f t="shared" si="1"/>
        <v>770</v>
      </c>
      <c r="BI5" s="200">
        <f t="shared" si="1"/>
        <v>80</v>
      </c>
      <c r="BJ5" s="544">
        <f t="shared" si="1"/>
        <v>2154</v>
      </c>
      <c r="BK5" s="539">
        <f t="shared" si="1"/>
        <v>1290</v>
      </c>
      <c r="BL5" s="532">
        <f t="shared" si="1"/>
        <v>10278</v>
      </c>
      <c r="BM5" s="198">
        <f t="shared" si="1"/>
        <v>1180</v>
      </c>
      <c r="BN5" s="200">
        <f t="shared" si="1"/>
        <v>5288</v>
      </c>
      <c r="BO5" s="201">
        <f t="shared" si="1"/>
        <v>1740</v>
      </c>
      <c r="BP5" s="200">
        <f t="shared" si="1"/>
        <v>25</v>
      </c>
      <c r="BQ5" s="200">
        <f t="shared" si="1"/>
        <v>845</v>
      </c>
      <c r="BR5" s="200">
        <f t="shared" si="1"/>
        <v>1200</v>
      </c>
      <c r="BS5" s="199">
        <f t="shared" si="1"/>
        <v>4867</v>
      </c>
      <c r="BT5" s="200">
        <f t="shared" si="1"/>
        <v>89</v>
      </c>
      <c r="BU5" s="200">
        <f t="shared" si="1"/>
        <v>399</v>
      </c>
      <c r="BV5" s="200">
        <f t="shared" si="1"/>
        <v>510</v>
      </c>
      <c r="BW5" s="200">
        <f t="shared" si="1"/>
        <v>225</v>
      </c>
      <c r="BX5" s="202">
        <f t="shared" si="1"/>
        <v>75</v>
      </c>
      <c r="BY5" s="224">
        <f t="shared" si="1"/>
        <v>88</v>
      </c>
      <c r="BZ5" s="200">
        <f t="shared" si="1"/>
        <v>3481</v>
      </c>
      <c r="CA5" s="199">
        <f t="shared" si="1"/>
        <v>2147</v>
      </c>
      <c r="CB5" s="203">
        <f t="shared" si="1"/>
        <v>1898</v>
      </c>
      <c r="CC5" s="197">
        <f aca="true" t="shared" si="2" ref="CC5:CZ5">SUM(CC7,CC10,CC13,CC21,CC26,CC37,CC41,CC56,CC59)</f>
        <v>62</v>
      </c>
      <c r="CD5" s="197">
        <f t="shared" si="2"/>
        <v>45</v>
      </c>
      <c r="CE5" s="197">
        <f t="shared" si="2"/>
        <v>50</v>
      </c>
      <c r="CF5" s="198">
        <f t="shared" si="2"/>
        <v>92</v>
      </c>
      <c r="CG5" s="199">
        <f t="shared" si="2"/>
        <v>0</v>
      </c>
      <c r="CH5" s="204">
        <f t="shared" si="2"/>
        <v>0</v>
      </c>
      <c r="CI5" s="204">
        <f t="shared" si="2"/>
        <v>0</v>
      </c>
      <c r="CJ5" s="228">
        <f t="shared" si="2"/>
        <v>165</v>
      </c>
      <c r="CK5" s="204">
        <f t="shared" si="2"/>
        <v>150</v>
      </c>
      <c r="CL5" s="205">
        <f t="shared" si="2"/>
        <v>15</v>
      </c>
      <c r="CM5" s="206">
        <f t="shared" si="2"/>
        <v>200</v>
      </c>
      <c r="CN5" s="207">
        <f t="shared" si="2"/>
        <v>209</v>
      </c>
      <c r="CO5" s="206">
        <f t="shared" si="2"/>
        <v>830</v>
      </c>
      <c r="CP5" s="196">
        <f t="shared" si="2"/>
        <v>170</v>
      </c>
      <c r="CQ5" s="197">
        <f t="shared" si="2"/>
        <v>660</v>
      </c>
      <c r="CR5" s="208">
        <f t="shared" si="2"/>
        <v>130</v>
      </c>
      <c r="CS5" s="199">
        <f t="shared" si="2"/>
        <v>100</v>
      </c>
      <c r="CT5" s="199">
        <f t="shared" si="2"/>
        <v>30</v>
      </c>
      <c r="CU5" s="206">
        <f t="shared" si="2"/>
        <v>10580</v>
      </c>
      <c r="CV5" s="200">
        <f t="shared" si="2"/>
        <v>9480</v>
      </c>
      <c r="CW5" s="200">
        <f t="shared" si="2"/>
        <v>1100</v>
      </c>
      <c r="CX5" s="199">
        <f t="shared" si="2"/>
        <v>2630</v>
      </c>
      <c r="CY5" s="206">
        <f t="shared" si="2"/>
        <v>670</v>
      </c>
      <c r="CZ5" s="209">
        <f t="shared" si="2"/>
        <v>6401</v>
      </c>
      <c r="DA5" s="16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</row>
    <row r="6" spans="1:104" ht="7.5" customHeight="1" thickBot="1">
      <c r="A6" s="169"/>
      <c r="B6" s="313"/>
      <c r="C6" s="525"/>
      <c r="D6" s="81"/>
      <c r="E6" s="255"/>
      <c r="F6" s="83"/>
      <c r="G6" s="84"/>
      <c r="H6" s="83"/>
      <c r="I6" s="85"/>
      <c r="J6" s="85"/>
      <c r="K6" s="85"/>
      <c r="L6" s="255"/>
      <c r="M6" s="84"/>
      <c r="N6" s="83"/>
      <c r="O6" s="83"/>
      <c r="P6" s="83"/>
      <c r="Q6" s="85"/>
      <c r="R6" s="83"/>
      <c r="S6" s="83"/>
      <c r="T6" s="83"/>
      <c r="U6" s="83"/>
      <c r="V6" s="85"/>
      <c r="W6" s="255"/>
      <c r="X6" s="84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256"/>
      <c r="AK6" s="86"/>
      <c r="AL6" s="255"/>
      <c r="AM6" s="84"/>
      <c r="AN6" s="83"/>
      <c r="AO6" s="91"/>
      <c r="AP6" s="255"/>
      <c r="AQ6" s="68"/>
      <c r="AR6" s="513"/>
      <c r="AS6" s="516"/>
      <c r="AT6" s="321"/>
      <c r="AU6" s="525"/>
      <c r="AV6" s="86"/>
      <c r="AW6" s="37"/>
      <c r="AX6" s="86"/>
      <c r="AY6" s="86"/>
      <c r="AZ6" s="86"/>
      <c r="BA6" s="86"/>
      <c r="BB6" s="86"/>
      <c r="BC6" s="86"/>
      <c r="BD6" s="37"/>
      <c r="BE6" s="86"/>
      <c r="BF6" s="86"/>
      <c r="BG6" s="86"/>
      <c r="BH6" s="86"/>
      <c r="BI6" s="86"/>
      <c r="BJ6" s="545"/>
      <c r="BK6" s="540"/>
      <c r="BL6" s="37"/>
      <c r="BM6" s="86"/>
      <c r="BN6" s="86"/>
      <c r="BO6" s="86"/>
      <c r="BP6" s="86"/>
      <c r="BQ6" s="86"/>
      <c r="BR6" s="86"/>
      <c r="BS6" s="37"/>
      <c r="BT6" s="86"/>
      <c r="BU6" s="86"/>
      <c r="BV6" s="86"/>
      <c r="BW6" s="86"/>
      <c r="BX6" s="86"/>
      <c r="BY6" s="86"/>
      <c r="BZ6" s="86"/>
      <c r="CA6" s="37"/>
      <c r="CB6" s="86"/>
      <c r="CC6" s="86"/>
      <c r="CD6" s="86"/>
      <c r="CE6" s="86"/>
      <c r="CF6" s="86"/>
      <c r="CG6" s="37"/>
      <c r="CH6" s="86"/>
      <c r="CI6" s="86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86"/>
      <c r="CW6" s="86"/>
      <c r="CX6" s="86"/>
      <c r="CY6" s="86"/>
      <c r="CZ6" s="229"/>
    </row>
    <row r="7" spans="1:104" ht="12.75" customHeight="1" thickBot="1">
      <c r="A7" s="187" t="s">
        <v>162</v>
      </c>
      <c r="B7" s="314"/>
      <c r="C7" s="524">
        <f aca="true" t="shared" si="3" ref="C7:C38">SUM(E7,L7,W7,AJ7,AK7,AL7,AP7,AQ7)</f>
        <v>75</v>
      </c>
      <c r="D7" s="81"/>
      <c r="E7" s="257">
        <f aca="true" t="shared" si="4" ref="E7:AQ7">SUM(E8:E9)</f>
        <v>0</v>
      </c>
      <c r="F7" s="258">
        <f t="shared" si="4"/>
        <v>0</v>
      </c>
      <c r="G7" s="258">
        <f t="shared" si="4"/>
        <v>0</v>
      </c>
      <c r="H7" s="258">
        <f t="shared" si="4"/>
        <v>0</v>
      </c>
      <c r="I7" s="258">
        <f t="shared" si="4"/>
        <v>0</v>
      </c>
      <c r="J7" s="258">
        <f>SUM(J8:J9)</f>
        <v>0</v>
      </c>
      <c r="K7" s="258">
        <f t="shared" si="4"/>
        <v>0</v>
      </c>
      <c r="L7" s="211">
        <f t="shared" si="4"/>
        <v>75</v>
      </c>
      <c r="M7" s="192">
        <f t="shared" si="4"/>
        <v>0</v>
      </c>
      <c r="N7" s="192">
        <f t="shared" si="4"/>
        <v>0</v>
      </c>
      <c r="O7" s="192">
        <f t="shared" si="4"/>
        <v>75</v>
      </c>
      <c r="P7" s="192">
        <f t="shared" si="4"/>
        <v>0</v>
      </c>
      <c r="Q7" s="192">
        <f>SUM(Q8:Q9)</f>
        <v>0</v>
      </c>
      <c r="R7" s="192">
        <f t="shared" si="4"/>
        <v>0</v>
      </c>
      <c r="S7" s="192">
        <f t="shared" si="4"/>
        <v>0</v>
      </c>
      <c r="T7" s="192">
        <f t="shared" si="4"/>
        <v>0</v>
      </c>
      <c r="U7" s="192">
        <f t="shared" si="4"/>
        <v>0</v>
      </c>
      <c r="V7" s="192">
        <f t="shared" si="4"/>
        <v>0</v>
      </c>
      <c r="W7" s="211">
        <f t="shared" si="4"/>
        <v>0</v>
      </c>
      <c r="X7" s="192">
        <f t="shared" si="4"/>
        <v>0</v>
      </c>
      <c r="Y7" s="192">
        <f t="shared" si="4"/>
        <v>0</v>
      </c>
      <c r="Z7" s="192">
        <f t="shared" si="4"/>
        <v>0</v>
      </c>
      <c r="AA7" s="192">
        <f t="shared" si="4"/>
        <v>0</v>
      </c>
      <c r="AB7" s="192">
        <f t="shared" si="4"/>
        <v>0</v>
      </c>
      <c r="AC7" s="192">
        <f t="shared" si="4"/>
        <v>0</v>
      </c>
      <c r="AD7" s="192">
        <f t="shared" si="4"/>
        <v>0</v>
      </c>
      <c r="AE7" s="192">
        <f t="shared" si="4"/>
        <v>0</v>
      </c>
      <c r="AF7" s="192">
        <f t="shared" si="4"/>
        <v>0</v>
      </c>
      <c r="AG7" s="192">
        <f t="shared" si="4"/>
        <v>0</v>
      </c>
      <c r="AH7" s="192">
        <f t="shared" si="4"/>
        <v>0</v>
      </c>
      <c r="AI7" s="192">
        <f t="shared" si="4"/>
        <v>0</v>
      </c>
      <c r="AJ7" s="259">
        <f t="shared" si="4"/>
        <v>0</v>
      </c>
      <c r="AK7" s="211">
        <f t="shared" si="4"/>
        <v>0</v>
      </c>
      <c r="AL7" s="211">
        <f t="shared" si="4"/>
        <v>0</v>
      </c>
      <c r="AM7" s="192">
        <f t="shared" si="4"/>
        <v>0</v>
      </c>
      <c r="AN7" s="192">
        <f t="shared" si="4"/>
        <v>0</v>
      </c>
      <c r="AO7" s="260">
        <f t="shared" si="4"/>
        <v>0</v>
      </c>
      <c r="AP7" s="211">
        <f t="shared" si="4"/>
        <v>0</v>
      </c>
      <c r="AQ7" s="508">
        <f t="shared" si="4"/>
        <v>0</v>
      </c>
      <c r="AR7" s="519"/>
      <c r="AS7" s="187" t="s">
        <v>162</v>
      </c>
      <c r="AT7" s="314"/>
      <c r="AU7" s="524">
        <f aca="true" t="shared" si="5" ref="AU7:AU36">SUM(AW7,BD7,BK7,BS7,BL7,CA7,CG7,CJ7,CM7,CN7,CO7,CR7,CS7,CT7,CU7,CX7,CY7,CZ7)</f>
        <v>1695</v>
      </c>
      <c r="AV7" s="87"/>
      <c r="AW7" s="210">
        <f aca="true" t="shared" si="6" ref="AW7:CB7">SUM(AW8:AW9)</f>
        <v>20</v>
      </c>
      <c r="AX7" s="192">
        <f t="shared" si="6"/>
        <v>0</v>
      </c>
      <c r="AY7" s="192">
        <f t="shared" si="6"/>
        <v>15</v>
      </c>
      <c r="AZ7" s="192">
        <f t="shared" si="6"/>
        <v>0</v>
      </c>
      <c r="BA7" s="192">
        <f t="shared" si="6"/>
        <v>4</v>
      </c>
      <c r="BB7" s="192">
        <f t="shared" si="6"/>
        <v>1</v>
      </c>
      <c r="BC7" s="192">
        <f t="shared" si="6"/>
        <v>0</v>
      </c>
      <c r="BD7" s="211">
        <f t="shared" si="6"/>
        <v>10</v>
      </c>
      <c r="BE7" s="192">
        <f t="shared" si="6"/>
        <v>0</v>
      </c>
      <c r="BF7" s="192">
        <f t="shared" si="6"/>
        <v>0</v>
      </c>
      <c r="BG7" s="192">
        <f t="shared" si="6"/>
        <v>0</v>
      </c>
      <c r="BH7" s="192">
        <f t="shared" si="6"/>
        <v>0</v>
      </c>
      <c r="BI7" s="192">
        <f t="shared" si="6"/>
        <v>0</v>
      </c>
      <c r="BJ7" s="212">
        <f t="shared" si="6"/>
        <v>10</v>
      </c>
      <c r="BK7" s="211">
        <f t="shared" si="6"/>
        <v>0</v>
      </c>
      <c r="BL7" s="257">
        <f t="shared" si="6"/>
        <v>5</v>
      </c>
      <c r="BM7" s="192">
        <f t="shared" si="6"/>
        <v>0</v>
      </c>
      <c r="BN7" s="192">
        <f t="shared" si="6"/>
        <v>0</v>
      </c>
      <c r="BO7" s="192">
        <f t="shared" si="6"/>
        <v>0</v>
      </c>
      <c r="BP7" s="192">
        <f t="shared" si="6"/>
        <v>0</v>
      </c>
      <c r="BQ7" s="192">
        <f t="shared" si="6"/>
        <v>5</v>
      </c>
      <c r="BR7" s="192">
        <f t="shared" si="6"/>
        <v>0</v>
      </c>
      <c r="BS7" s="211">
        <f t="shared" si="6"/>
        <v>35</v>
      </c>
      <c r="BT7" s="192">
        <f t="shared" si="6"/>
        <v>0</v>
      </c>
      <c r="BU7" s="192">
        <f t="shared" si="6"/>
        <v>0</v>
      </c>
      <c r="BV7" s="192">
        <f t="shared" si="6"/>
        <v>0</v>
      </c>
      <c r="BW7" s="192">
        <f t="shared" si="6"/>
        <v>0</v>
      </c>
      <c r="BX7" s="192">
        <f t="shared" si="6"/>
        <v>0</v>
      </c>
      <c r="BY7" s="192">
        <f t="shared" si="6"/>
        <v>0</v>
      </c>
      <c r="BZ7" s="192">
        <f t="shared" si="6"/>
        <v>35</v>
      </c>
      <c r="CA7" s="211">
        <f t="shared" si="6"/>
        <v>40</v>
      </c>
      <c r="CB7" s="192">
        <f t="shared" si="6"/>
        <v>40</v>
      </c>
      <c r="CC7" s="192">
        <f aca="true" t="shared" si="7" ref="CC7:CZ7">SUM(CC8:CC9)</f>
        <v>0</v>
      </c>
      <c r="CD7" s="192">
        <f t="shared" si="7"/>
        <v>0</v>
      </c>
      <c r="CE7" s="192">
        <f t="shared" si="7"/>
        <v>0</v>
      </c>
      <c r="CF7" s="192">
        <f t="shared" si="7"/>
        <v>0</v>
      </c>
      <c r="CG7" s="211">
        <f t="shared" si="7"/>
        <v>0</v>
      </c>
      <c r="CH7" s="192">
        <f t="shared" si="7"/>
        <v>0</v>
      </c>
      <c r="CI7" s="192">
        <f t="shared" si="7"/>
        <v>0</v>
      </c>
      <c r="CJ7" s="211">
        <f t="shared" si="7"/>
        <v>0</v>
      </c>
      <c r="CK7" s="211">
        <f t="shared" si="7"/>
        <v>0</v>
      </c>
      <c r="CL7" s="211">
        <f t="shared" si="7"/>
        <v>0</v>
      </c>
      <c r="CM7" s="211">
        <f t="shared" si="7"/>
        <v>0</v>
      </c>
      <c r="CN7" s="211">
        <f t="shared" si="7"/>
        <v>0</v>
      </c>
      <c r="CO7" s="211">
        <f t="shared" si="7"/>
        <v>35</v>
      </c>
      <c r="CP7" s="211">
        <f t="shared" si="7"/>
        <v>0</v>
      </c>
      <c r="CQ7" s="211">
        <f t="shared" si="7"/>
        <v>35</v>
      </c>
      <c r="CR7" s="211">
        <f t="shared" si="7"/>
        <v>0</v>
      </c>
      <c r="CS7" s="211">
        <f t="shared" si="7"/>
        <v>0</v>
      </c>
      <c r="CT7" s="211">
        <f t="shared" si="7"/>
        <v>0</v>
      </c>
      <c r="CU7" s="211">
        <f t="shared" si="7"/>
        <v>1550</v>
      </c>
      <c r="CV7" s="192">
        <f t="shared" si="7"/>
        <v>1550</v>
      </c>
      <c r="CW7" s="192">
        <f t="shared" si="7"/>
        <v>0</v>
      </c>
      <c r="CX7" s="192">
        <f t="shared" si="7"/>
        <v>0</v>
      </c>
      <c r="CY7" s="212">
        <f t="shared" si="7"/>
        <v>0</v>
      </c>
      <c r="CZ7" s="213">
        <f t="shared" si="7"/>
        <v>0</v>
      </c>
    </row>
    <row r="8" spans="1:104" ht="12.75" customHeight="1" thickBot="1" thickTop="1">
      <c r="A8" s="170"/>
      <c r="B8" s="318" t="s">
        <v>633</v>
      </c>
      <c r="C8" s="165">
        <f t="shared" si="3"/>
        <v>0</v>
      </c>
      <c r="D8" s="88"/>
      <c r="E8" s="261">
        <f>SUM(F8:K8)</f>
        <v>0</v>
      </c>
      <c r="F8" s="89"/>
      <c r="G8" s="89"/>
      <c r="H8" s="89"/>
      <c r="I8" s="89"/>
      <c r="J8" s="89"/>
      <c r="K8" s="89"/>
      <c r="L8" s="262">
        <f>SUM(M8:V8)</f>
        <v>0</v>
      </c>
      <c r="M8" s="89"/>
      <c r="N8" s="89"/>
      <c r="O8" s="89"/>
      <c r="P8" s="89"/>
      <c r="Q8" s="89"/>
      <c r="R8" s="89"/>
      <c r="S8" s="89"/>
      <c r="T8" s="89"/>
      <c r="U8" s="90"/>
      <c r="V8" s="89"/>
      <c r="W8" s="262">
        <f>SUM(X8:AI8)</f>
        <v>0</v>
      </c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263"/>
      <c r="AK8" s="94"/>
      <c r="AL8" s="262">
        <f>SUM(AM8:AO8)</f>
        <v>0</v>
      </c>
      <c r="AM8" s="89"/>
      <c r="AN8" s="89"/>
      <c r="AO8" s="264"/>
      <c r="AP8" s="94"/>
      <c r="AQ8" s="509"/>
      <c r="AR8" s="514"/>
      <c r="AS8" s="170"/>
      <c r="AT8" s="526" t="s">
        <v>163</v>
      </c>
      <c r="AU8" s="527">
        <f t="shared" si="5"/>
        <v>1620</v>
      </c>
      <c r="AV8" s="91"/>
      <c r="AW8" s="92">
        <f>SUM(AX8:BC8)</f>
        <v>20</v>
      </c>
      <c r="AX8" s="89"/>
      <c r="AY8" s="89">
        <v>15</v>
      </c>
      <c r="AZ8" s="89"/>
      <c r="BA8" s="89">
        <v>4</v>
      </c>
      <c r="BB8" s="89">
        <v>1</v>
      </c>
      <c r="BC8" s="89"/>
      <c r="BD8" s="93">
        <f>SUM(BE8:BJ8)</f>
        <v>5</v>
      </c>
      <c r="BE8" s="89"/>
      <c r="BF8" s="89"/>
      <c r="BG8" s="89"/>
      <c r="BH8" s="89"/>
      <c r="BI8" s="89"/>
      <c r="BJ8" s="100">
        <v>5</v>
      </c>
      <c r="BK8" s="94"/>
      <c r="BL8" s="533">
        <f>SUM(BM8:BR8)</f>
        <v>0</v>
      </c>
      <c r="BM8" s="89"/>
      <c r="BN8" s="89"/>
      <c r="BO8" s="89"/>
      <c r="BP8" s="89"/>
      <c r="BQ8" s="89"/>
      <c r="BR8" s="89"/>
      <c r="BS8" s="93">
        <f>SUM(BT8:BZ8)</f>
        <v>5</v>
      </c>
      <c r="BT8" s="89"/>
      <c r="BU8" s="89"/>
      <c r="BV8" s="89"/>
      <c r="BW8" s="89"/>
      <c r="BX8" s="89"/>
      <c r="BY8" s="89"/>
      <c r="BZ8" s="89">
        <v>5</v>
      </c>
      <c r="CA8" s="93">
        <f>SUM(CB8:CF8)</f>
        <v>40</v>
      </c>
      <c r="CB8" s="89">
        <v>40</v>
      </c>
      <c r="CC8" s="89"/>
      <c r="CD8" s="89"/>
      <c r="CE8" s="89"/>
      <c r="CF8" s="89"/>
      <c r="CG8" s="93">
        <f>SUM(CH8:CI8)</f>
        <v>0</v>
      </c>
      <c r="CH8" s="89"/>
      <c r="CI8" s="89"/>
      <c r="CJ8" s="94">
        <f>SUM(CK8:CL8)</f>
        <v>0</v>
      </c>
      <c r="CK8" s="95"/>
      <c r="CL8" s="96"/>
      <c r="CM8" s="94"/>
      <c r="CN8" s="94"/>
      <c r="CO8" s="94">
        <f>SUM(CP8:CQ8)</f>
        <v>0</v>
      </c>
      <c r="CP8" s="95"/>
      <c r="CQ8" s="96"/>
      <c r="CR8" s="94"/>
      <c r="CS8" s="94"/>
      <c r="CT8" s="94"/>
      <c r="CU8" s="93">
        <f>CV8+CW8</f>
        <v>1550</v>
      </c>
      <c r="CV8" s="89">
        <v>1550</v>
      </c>
      <c r="CW8" s="89"/>
      <c r="CX8" s="97"/>
      <c r="CY8" s="97"/>
      <c r="CZ8" s="98"/>
    </row>
    <row r="9" spans="1:104" ht="12.75" customHeight="1" thickBot="1" thickTop="1">
      <c r="A9" s="170"/>
      <c r="B9" s="318" t="s">
        <v>164</v>
      </c>
      <c r="C9" s="165">
        <f t="shared" si="3"/>
        <v>75</v>
      </c>
      <c r="D9" s="88"/>
      <c r="E9" s="261">
        <f>SUM(F9:K9)</f>
        <v>0</v>
      </c>
      <c r="F9" s="89"/>
      <c r="G9" s="89"/>
      <c r="H9" s="89"/>
      <c r="I9" s="89"/>
      <c r="J9" s="89"/>
      <c r="K9" s="89"/>
      <c r="L9" s="262">
        <f>SUM(M9:V9)</f>
        <v>75</v>
      </c>
      <c r="M9" s="89"/>
      <c r="N9" s="89"/>
      <c r="O9" s="89">
        <v>75</v>
      </c>
      <c r="P9" s="89"/>
      <c r="Q9" s="89"/>
      <c r="R9" s="89"/>
      <c r="S9" s="89"/>
      <c r="T9" s="89"/>
      <c r="U9" s="90"/>
      <c r="V9" s="89"/>
      <c r="W9" s="262">
        <f>SUM(X9:AI9)</f>
        <v>0</v>
      </c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263"/>
      <c r="AK9" s="94"/>
      <c r="AL9" s="262">
        <f>SUM(AM9:AO9)</f>
        <v>0</v>
      </c>
      <c r="AM9" s="89"/>
      <c r="AN9" s="89"/>
      <c r="AO9" s="264"/>
      <c r="AP9" s="94"/>
      <c r="AQ9" s="509"/>
      <c r="AR9" s="514"/>
      <c r="AS9" s="170"/>
      <c r="AT9" s="318" t="s">
        <v>164</v>
      </c>
      <c r="AU9" s="165">
        <f t="shared" si="5"/>
        <v>75</v>
      </c>
      <c r="AV9" s="91"/>
      <c r="AW9" s="92">
        <f>SUM(AX9:BC9)</f>
        <v>0</v>
      </c>
      <c r="AX9" s="89"/>
      <c r="AY9" s="89"/>
      <c r="AZ9" s="89"/>
      <c r="BA9" s="89"/>
      <c r="BB9" s="89"/>
      <c r="BC9" s="89"/>
      <c r="BD9" s="93">
        <f>SUM(BE9:BJ9)</f>
        <v>5</v>
      </c>
      <c r="BE9" s="89"/>
      <c r="BF9" s="89"/>
      <c r="BG9" s="89"/>
      <c r="BH9" s="89"/>
      <c r="BI9" s="89"/>
      <c r="BJ9" s="100">
        <v>5</v>
      </c>
      <c r="BK9" s="94"/>
      <c r="BL9" s="533">
        <f>SUM(BM9:BR9)</f>
        <v>5</v>
      </c>
      <c r="BM9" s="89"/>
      <c r="BN9" s="89"/>
      <c r="BO9" s="89"/>
      <c r="BP9" s="89"/>
      <c r="BQ9" s="89">
        <v>5</v>
      </c>
      <c r="BR9" s="89"/>
      <c r="BS9" s="93">
        <f>SUM(BT9:BZ9)</f>
        <v>30</v>
      </c>
      <c r="BT9" s="89"/>
      <c r="BU9" s="89"/>
      <c r="BV9" s="89"/>
      <c r="BW9" s="89"/>
      <c r="BX9" s="89"/>
      <c r="BY9" s="89"/>
      <c r="BZ9" s="89">
        <v>30</v>
      </c>
      <c r="CA9" s="93">
        <f>SUM(CB9:CF9)</f>
        <v>0</v>
      </c>
      <c r="CB9" s="89"/>
      <c r="CC9" s="89"/>
      <c r="CD9" s="89"/>
      <c r="CE9" s="89"/>
      <c r="CF9" s="89"/>
      <c r="CG9" s="93">
        <f>SUM(CH9:CI9)</f>
        <v>0</v>
      </c>
      <c r="CH9" s="89"/>
      <c r="CI9" s="89"/>
      <c r="CJ9" s="94">
        <f>SUM(CK9:CL9)</f>
        <v>0</v>
      </c>
      <c r="CK9" s="99"/>
      <c r="CL9" s="100"/>
      <c r="CM9" s="94"/>
      <c r="CN9" s="94"/>
      <c r="CO9" s="94">
        <f>SUM(CP9:CQ9)</f>
        <v>35</v>
      </c>
      <c r="CP9" s="99"/>
      <c r="CQ9" s="100">
        <v>35</v>
      </c>
      <c r="CR9" s="94"/>
      <c r="CS9" s="94"/>
      <c r="CT9" s="94"/>
      <c r="CU9" s="93">
        <f>CV9+CW9</f>
        <v>0</v>
      </c>
      <c r="CV9" s="89"/>
      <c r="CW9" s="89"/>
      <c r="CX9" s="97"/>
      <c r="CY9" s="97"/>
      <c r="CZ9" s="98"/>
    </row>
    <row r="10" spans="1:104" ht="12.75" customHeight="1" thickBot="1" thickTop="1">
      <c r="A10" s="189" t="s">
        <v>165</v>
      </c>
      <c r="B10" s="190"/>
      <c r="C10" s="188">
        <f t="shared" si="3"/>
        <v>0</v>
      </c>
      <c r="D10" s="81"/>
      <c r="E10" s="265">
        <f>SUM(E11:E12)</f>
        <v>0</v>
      </c>
      <c r="F10" s="266">
        <f aca="true" t="shared" si="8" ref="F10:AB10">SUM(F11:F12)</f>
        <v>0</v>
      </c>
      <c r="G10" s="266">
        <f t="shared" si="8"/>
        <v>0</v>
      </c>
      <c r="H10" s="266">
        <f t="shared" si="8"/>
        <v>0</v>
      </c>
      <c r="I10" s="266">
        <f>SUM(I11:I12)</f>
        <v>0</v>
      </c>
      <c r="J10" s="266">
        <f>SUM(J11:J12)</f>
        <v>0</v>
      </c>
      <c r="K10" s="266">
        <f t="shared" si="8"/>
        <v>0</v>
      </c>
      <c r="L10" s="215">
        <f t="shared" si="8"/>
        <v>0</v>
      </c>
      <c r="M10" s="193">
        <f t="shared" si="8"/>
        <v>0</v>
      </c>
      <c r="N10" s="193">
        <f t="shared" si="8"/>
        <v>0</v>
      </c>
      <c r="O10" s="193">
        <f t="shared" si="8"/>
        <v>0</v>
      </c>
      <c r="P10" s="193">
        <f t="shared" si="8"/>
        <v>0</v>
      </c>
      <c r="Q10" s="193">
        <f>SUM(Q11:Q12)</f>
        <v>0</v>
      </c>
      <c r="R10" s="193">
        <f t="shared" si="8"/>
        <v>0</v>
      </c>
      <c r="S10" s="193">
        <f t="shared" si="8"/>
        <v>0</v>
      </c>
      <c r="T10" s="193">
        <f t="shared" si="8"/>
        <v>0</v>
      </c>
      <c r="U10" s="193">
        <f t="shared" si="8"/>
        <v>0</v>
      </c>
      <c r="V10" s="193">
        <f t="shared" si="8"/>
        <v>0</v>
      </c>
      <c r="W10" s="215">
        <f t="shared" si="8"/>
        <v>0</v>
      </c>
      <c r="X10" s="193">
        <f t="shared" si="8"/>
        <v>0</v>
      </c>
      <c r="Y10" s="193">
        <f t="shared" si="8"/>
        <v>0</v>
      </c>
      <c r="Z10" s="193">
        <f t="shared" si="8"/>
        <v>0</v>
      </c>
      <c r="AA10" s="193">
        <f t="shared" si="8"/>
        <v>0</v>
      </c>
      <c r="AB10" s="193">
        <f t="shared" si="8"/>
        <v>0</v>
      </c>
      <c r="AC10" s="193">
        <f aca="true" t="shared" si="9" ref="AC10:AH10">SUM(AC11:AC12)</f>
        <v>0</v>
      </c>
      <c r="AD10" s="193">
        <f t="shared" si="9"/>
        <v>0</v>
      </c>
      <c r="AE10" s="193">
        <f t="shared" si="9"/>
        <v>0</v>
      </c>
      <c r="AF10" s="193">
        <f t="shared" si="9"/>
        <v>0</v>
      </c>
      <c r="AG10" s="193">
        <f t="shared" si="9"/>
        <v>0</v>
      </c>
      <c r="AH10" s="193">
        <f t="shared" si="9"/>
        <v>0</v>
      </c>
      <c r="AI10" s="193">
        <f aca="true" t="shared" si="10" ref="AI10:AQ10">SUM(AI11:AI12)</f>
        <v>0</v>
      </c>
      <c r="AJ10" s="267">
        <f t="shared" si="10"/>
        <v>0</v>
      </c>
      <c r="AK10" s="215">
        <f>SUM(AK11:AK12)</f>
        <v>0</v>
      </c>
      <c r="AL10" s="215">
        <f t="shared" si="10"/>
        <v>0</v>
      </c>
      <c r="AM10" s="193">
        <f t="shared" si="10"/>
        <v>0</v>
      </c>
      <c r="AN10" s="193">
        <f t="shared" si="10"/>
        <v>0</v>
      </c>
      <c r="AO10" s="268">
        <f t="shared" si="10"/>
        <v>0</v>
      </c>
      <c r="AP10" s="215">
        <f t="shared" si="10"/>
        <v>0</v>
      </c>
      <c r="AQ10" s="510">
        <f t="shared" si="10"/>
        <v>0</v>
      </c>
      <c r="AR10" s="519"/>
      <c r="AS10" s="189" t="s">
        <v>165</v>
      </c>
      <c r="AT10" s="190"/>
      <c r="AU10" s="188">
        <f t="shared" si="5"/>
        <v>5100</v>
      </c>
      <c r="AV10" s="87"/>
      <c r="AW10" s="214">
        <f aca="true" t="shared" si="11" ref="AW10:BP10">SUM(AW11:AW12)</f>
        <v>0</v>
      </c>
      <c r="AX10" s="193">
        <f t="shared" si="11"/>
        <v>0</v>
      </c>
      <c r="AY10" s="193">
        <f t="shared" si="11"/>
        <v>0</v>
      </c>
      <c r="AZ10" s="193">
        <f t="shared" si="11"/>
        <v>0</v>
      </c>
      <c r="BA10" s="193"/>
      <c r="BB10" s="193">
        <f>SUM(BB11:BB12)</f>
        <v>0</v>
      </c>
      <c r="BC10" s="193">
        <f>SUM(BC11:BC12)</f>
        <v>0</v>
      </c>
      <c r="BD10" s="215">
        <f t="shared" si="11"/>
        <v>250</v>
      </c>
      <c r="BE10" s="193">
        <f t="shared" si="11"/>
        <v>0</v>
      </c>
      <c r="BF10" s="193">
        <f t="shared" si="11"/>
        <v>0</v>
      </c>
      <c r="BG10" s="193">
        <f>SUM(BG11:BG12)</f>
        <v>0</v>
      </c>
      <c r="BH10" s="193">
        <f t="shared" si="11"/>
        <v>0</v>
      </c>
      <c r="BI10" s="193">
        <f t="shared" si="11"/>
        <v>0</v>
      </c>
      <c r="BJ10" s="520">
        <f t="shared" si="11"/>
        <v>250</v>
      </c>
      <c r="BK10" s="215">
        <f t="shared" si="11"/>
        <v>0</v>
      </c>
      <c r="BL10" s="265">
        <f t="shared" si="11"/>
        <v>200</v>
      </c>
      <c r="BM10" s="193">
        <f t="shared" si="11"/>
        <v>0</v>
      </c>
      <c r="BN10" s="193">
        <f t="shared" si="11"/>
        <v>0</v>
      </c>
      <c r="BO10" s="193">
        <f t="shared" si="11"/>
        <v>0</v>
      </c>
      <c r="BP10" s="193">
        <f t="shared" si="11"/>
        <v>0</v>
      </c>
      <c r="BQ10" s="193">
        <f>SUM(BQ11:BQ12)</f>
        <v>200</v>
      </c>
      <c r="BR10" s="193">
        <f>SUM(BR11:BR12)</f>
        <v>0</v>
      </c>
      <c r="BS10" s="215">
        <f aca="true" t="shared" si="12" ref="BS10:CM10">SUM(BS11:BS12)</f>
        <v>10</v>
      </c>
      <c r="BT10" s="193">
        <f t="shared" si="12"/>
        <v>0</v>
      </c>
      <c r="BU10" s="193">
        <f t="shared" si="12"/>
        <v>0</v>
      </c>
      <c r="BV10" s="193">
        <f t="shared" si="12"/>
        <v>0</v>
      </c>
      <c r="BW10" s="193">
        <f t="shared" si="12"/>
        <v>0</v>
      </c>
      <c r="BX10" s="193">
        <f t="shared" si="12"/>
        <v>0</v>
      </c>
      <c r="BY10" s="193">
        <f t="shared" si="12"/>
        <v>0</v>
      </c>
      <c r="BZ10" s="193">
        <f t="shared" si="12"/>
        <v>10</v>
      </c>
      <c r="CA10" s="215">
        <f t="shared" si="12"/>
        <v>30</v>
      </c>
      <c r="CB10" s="193">
        <f t="shared" si="12"/>
        <v>30</v>
      </c>
      <c r="CC10" s="193">
        <f>SUM(CC11:CC12)</f>
        <v>0</v>
      </c>
      <c r="CD10" s="193">
        <f t="shared" si="12"/>
        <v>0</v>
      </c>
      <c r="CE10" s="193">
        <f t="shared" si="12"/>
        <v>0</v>
      </c>
      <c r="CF10" s="193">
        <f t="shared" si="12"/>
        <v>0</v>
      </c>
      <c r="CG10" s="215">
        <f t="shared" si="12"/>
        <v>0</v>
      </c>
      <c r="CH10" s="193">
        <f t="shared" si="12"/>
        <v>0</v>
      </c>
      <c r="CI10" s="193">
        <f t="shared" si="12"/>
        <v>0</v>
      </c>
      <c r="CJ10" s="215">
        <f>SUM(CJ11:CJ12)</f>
        <v>150</v>
      </c>
      <c r="CK10" s="215">
        <f>SUM(CK11:CK12)</f>
        <v>150</v>
      </c>
      <c r="CL10" s="215">
        <f>SUM(CL11:CL12)</f>
        <v>0</v>
      </c>
      <c r="CM10" s="215">
        <f t="shared" si="12"/>
        <v>0</v>
      </c>
      <c r="CN10" s="215">
        <f>SUM(CN11:CN12)</f>
        <v>0</v>
      </c>
      <c r="CO10" s="215">
        <f>SUM(CO11:CO12)</f>
        <v>0</v>
      </c>
      <c r="CP10" s="215">
        <f>SUM(CP11:CP12)</f>
        <v>0</v>
      </c>
      <c r="CQ10" s="215">
        <f>SUM(CQ11:CQ12)</f>
        <v>0</v>
      </c>
      <c r="CR10" s="215">
        <f aca="true" t="shared" si="13" ref="CR10:CZ10">SUM(CR11:CR12)</f>
        <v>0</v>
      </c>
      <c r="CS10" s="215">
        <f t="shared" si="13"/>
        <v>0</v>
      </c>
      <c r="CT10" s="215">
        <f>SUM(CT11:CT12)</f>
        <v>0</v>
      </c>
      <c r="CU10" s="215">
        <f t="shared" si="13"/>
        <v>4460</v>
      </c>
      <c r="CV10" s="193">
        <f t="shared" si="13"/>
        <v>4460</v>
      </c>
      <c r="CW10" s="193">
        <f t="shared" si="13"/>
        <v>0</v>
      </c>
      <c r="CX10" s="193">
        <f>SUM(CX11:CX12)</f>
        <v>0</v>
      </c>
      <c r="CY10" s="193">
        <f t="shared" si="13"/>
        <v>0</v>
      </c>
      <c r="CZ10" s="216">
        <f t="shared" si="13"/>
        <v>0</v>
      </c>
    </row>
    <row r="11" spans="1:104" ht="12.75" customHeight="1" thickBot="1" thickTop="1">
      <c r="A11" s="170"/>
      <c r="B11" s="318" t="s">
        <v>166</v>
      </c>
      <c r="C11" s="165">
        <f t="shared" si="3"/>
        <v>0</v>
      </c>
      <c r="D11" s="88"/>
      <c r="E11" s="261">
        <f>SUM(F11:K11)</f>
        <v>0</v>
      </c>
      <c r="F11" s="89"/>
      <c r="G11" s="89"/>
      <c r="H11" s="89"/>
      <c r="I11" s="89"/>
      <c r="J11" s="89"/>
      <c r="K11" s="89"/>
      <c r="L11" s="262">
        <f>SUM(M11:V11)</f>
        <v>0</v>
      </c>
      <c r="M11" s="89"/>
      <c r="N11" s="89"/>
      <c r="O11" s="89"/>
      <c r="P11" s="89"/>
      <c r="Q11" s="89"/>
      <c r="R11" s="89"/>
      <c r="S11" s="89"/>
      <c r="T11" s="89"/>
      <c r="U11" s="90"/>
      <c r="V11" s="89"/>
      <c r="W11" s="262">
        <f>SUM(X11:AI11)</f>
        <v>0</v>
      </c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263"/>
      <c r="AK11" s="94"/>
      <c r="AL11" s="262">
        <f>SUM(AM11:AO11)</f>
        <v>0</v>
      </c>
      <c r="AM11" s="89"/>
      <c r="AN11" s="89"/>
      <c r="AO11" s="264"/>
      <c r="AP11" s="94"/>
      <c r="AQ11" s="509"/>
      <c r="AR11" s="514"/>
      <c r="AS11" s="170"/>
      <c r="AT11" s="318" t="s">
        <v>166</v>
      </c>
      <c r="AU11" s="165">
        <f t="shared" si="5"/>
        <v>4950</v>
      </c>
      <c r="AV11" s="91"/>
      <c r="AW11" s="92">
        <f aca="true" t="shared" si="14" ref="AW11:AW24">SUM(AX11:BC11)</f>
        <v>0</v>
      </c>
      <c r="AX11" s="89"/>
      <c r="AY11" s="89"/>
      <c r="AZ11" s="89"/>
      <c r="BA11" s="89"/>
      <c r="BB11" s="89"/>
      <c r="BC11" s="89"/>
      <c r="BD11" s="93">
        <f>SUM(BE11:BJ11)</f>
        <v>250</v>
      </c>
      <c r="BE11" s="89"/>
      <c r="BF11" s="89"/>
      <c r="BG11" s="89"/>
      <c r="BH11" s="89"/>
      <c r="BI11" s="89"/>
      <c r="BJ11" s="100">
        <v>250</v>
      </c>
      <c r="BK11" s="94"/>
      <c r="BL11" s="533">
        <f>SUM(BM11:BR11)</f>
        <v>200</v>
      </c>
      <c r="BM11" s="89"/>
      <c r="BN11" s="89"/>
      <c r="BO11" s="89"/>
      <c r="BP11" s="89"/>
      <c r="BQ11" s="89">
        <v>200</v>
      </c>
      <c r="BR11" s="89"/>
      <c r="BS11" s="93">
        <f>SUM(BT11:BZ11)</f>
        <v>10</v>
      </c>
      <c r="BT11" s="89"/>
      <c r="BU11" s="89"/>
      <c r="BV11" s="89"/>
      <c r="BW11" s="89"/>
      <c r="BX11" s="89"/>
      <c r="BY11" s="89"/>
      <c r="BZ11" s="89">
        <v>10</v>
      </c>
      <c r="CA11" s="93">
        <f>SUM(CB11:CF11)</f>
        <v>30</v>
      </c>
      <c r="CB11" s="89">
        <v>30</v>
      </c>
      <c r="CC11" s="89"/>
      <c r="CD11" s="89"/>
      <c r="CE11" s="89"/>
      <c r="CF11" s="89"/>
      <c r="CG11" s="93">
        <f>SUM(CH11:CI11)</f>
        <v>0</v>
      </c>
      <c r="CH11" s="89"/>
      <c r="CI11" s="89"/>
      <c r="CJ11" s="94">
        <f>SUM(CK11:CL11)</f>
        <v>0</v>
      </c>
      <c r="CK11" s="95"/>
      <c r="CL11" s="96"/>
      <c r="CM11" s="94"/>
      <c r="CN11" s="94"/>
      <c r="CO11" s="94">
        <f>SUM(CP11:CQ11)</f>
        <v>0</v>
      </c>
      <c r="CP11" s="95"/>
      <c r="CQ11" s="96"/>
      <c r="CR11" s="94"/>
      <c r="CS11" s="94"/>
      <c r="CT11" s="94"/>
      <c r="CU11" s="93">
        <f>CV11+CW11</f>
        <v>4460</v>
      </c>
      <c r="CV11" s="89">
        <v>4460</v>
      </c>
      <c r="CW11" s="89"/>
      <c r="CX11" s="97"/>
      <c r="CY11" s="97"/>
      <c r="CZ11" s="98"/>
    </row>
    <row r="12" spans="1:104" ht="12.75" customHeight="1" thickBot="1" thickTop="1">
      <c r="A12" s="170"/>
      <c r="B12" s="318" t="s">
        <v>167</v>
      </c>
      <c r="C12" s="165">
        <f t="shared" si="3"/>
        <v>0</v>
      </c>
      <c r="D12" s="88"/>
      <c r="E12" s="261">
        <f>SUM(F12:K12)</f>
        <v>0</v>
      </c>
      <c r="F12" s="89"/>
      <c r="G12" s="89"/>
      <c r="H12" s="89"/>
      <c r="I12" s="89"/>
      <c r="J12" s="89"/>
      <c r="K12" s="89"/>
      <c r="L12" s="262">
        <f>SUM(M12:V12)</f>
        <v>0</v>
      </c>
      <c r="M12" s="89"/>
      <c r="N12" s="89"/>
      <c r="O12" s="89"/>
      <c r="P12" s="89"/>
      <c r="Q12" s="89"/>
      <c r="R12" s="89"/>
      <c r="S12" s="89"/>
      <c r="T12" s="89"/>
      <c r="U12" s="90"/>
      <c r="V12" s="89"/>
      <c r="W12" s="262">
        <f>SUM(X12:AI12)</f>
        <v>0</v>
      </c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263"/>
      <c r="AK12" s="94"/>
      <c r="AL12" s="262">
        <f>SUM(AM12:AO12)</f>
        <v>0</v>
      </c>
      <c r="AM12" s="89"/>
      <c r="AN12" s="89"/>
      <c r="AO12" s="264"/>
      <c r="AP12" s="94"/>
      <c r="AQ12" s="509"/>
      <c r="AR12" s="514"/>
      <c r="AS12" s="170"/>
      <c r="AT12" s="318" t="s">
        <v>167</v>
      </c>
      <c r="AU12" s="165">
        <f t="shared" si="5"/>
        <v>150</v>
      </c>
      <c r="AV12" s="91"/>
      <c r="AW12" s="92">
        <f t="shared" si="14"/>
        <v>0</v>
      </c>
      <c r="AX12" s="89"/>
      <c r="AY12" s="89"/>
      <c r="AZ12" s="89"/>
      <c r="BA12" s="89"/>
      <c r="BB12" s="89"/>
      <c r="BC12" s="89"/>
      <c r="BD12" s="93">
        <f>SUM(BE12:BJ12)</f>
        <v>0</v>
      </c>
      <c r="BE12" s="89"/>
      <c r="BF12" s="89"/>
      <c r="BG12" s="89"/>
      <c r="BH12" s="89"/>
      <c r="BI12" s="89"/>
      <c r="BJ12" s="100"/>
      <c r="BK12" s="94"/>
      <c r="BL12" s="533">
        <f>SUM(BM12:BR12)</f>
        <v>0</v>
      </c>
      <c r="BM12" s="89"/>
      <c r="BN12" s="89"/>
      <c r="BO12" s="89"/>
      <c r="BP12" s="89"/>
      <c r="BQ12" s="89"/>
      <c r="BR12" s="89"/>
      <c r="BS12" s="93">
        <f>SUM(BT12:BZ12)</f>
        <v>0</v>
      </c>
      <c r="BT12" s="89"/>
      <c r="BU12" s="89"/>
      <c r="BV12" s="89"/>
      <c r="BW12" s="89"/>
      <c r="BX12" s="89"/>
      <c r="BY12" s="89"/>
      <c r="BZ12" s="89"/>
      <c r="CA12" s="93">
        <f>SUM(CB12:CF12)</f>
        <v>0</v>
      </c>
      <c r="CB12" s="89"/>
      <c r="CC12" s="89"/>
      <c r="CD12" s="89"/>
      <c r="CE12" s="89"/>
      <c r="CF12" s="89"/>
      <c r="CG12" s="93">
        <f>SUM(CH12:CI12)</f>
        <v>0</v>
      </c>
      <c r="CH12" s="89"/>
      <c r="CI12" s="89"/>
      <c r="CJ12" s="94">
        <f>SUM(CK12:CL12)</f>
        <v>150</v>
      </c>
      <c r="CK12" s="101">
        <v>150</v>
      </c>
      <c r="CL12" s="102"/>
      <c r="CM12" s="94"/>
      <c r="CN12" s="94"/>
      <c r="CO12" s="94">
        <f>SUM(CP12:CQ12)</f>
        <v>0</v>
      </c>
      <c r="CP12" s="101"/>
      <c r="CQ12" s="102"/>
      <c r="CR12" s="94"/>
      <c r="CS12" s="94"/>
      <c r="CT12" s="94"/>
      <c r="CU12" s="93">
        <f>CV12+CW12</f>
        <v>0</v>
      </c>
      <c r="CV12" s="89"/>
      <c r="CW12" s="89"/>
      <c r="CX12" s="97"/>
      <c r="CY12" s="97"/>
      <c r="CZ12" s="98"/>
    </row>
    <row r="13" spans="1:104" ht="12.75" customHeight="1" thickBot="1" thickTop="1">
      <c r="A13" s="189" t="s">
        <v>168</v>
      </c>
      <c r="B13" s="190"/>
      <c r="C13" s="188">
        <f t="shared" si="3"/>
        <v>2672</v>
      </c>
      <c r="D13" s="81"/>
      <c r="E13" s="265">
        <f aca="true" t="shared" si="15" ref="E13:AQ13">SUM(E14:E20)</f>
        <v>0</v>
      </c>
      <c r="F13" s="266">
        <f t="shared" si="15"/>
        <v>0</v>
      </c>
      <c r="G13" s="266">
        <f t="shared" si="15"/>
        <v>0</v>
      </c>
      <c r="H13" s="266">
        <f t="shared" si="15"/>
        <v>0</v>
      </c>
      <c r="I13" s="266">
        <f t="shared" si="15"/>
        <v>0</v>
      </c>
      <c r="J13" s="266">
        <f>SUM(J14:J20)</f>
        <v>0</v>
      </c>
      <c r="K13" s="266">
        <f t="shared" si="15"/>
        <v>0</v>
      </c>
      <c r="L13" s="215">
        <f t="shared" si="15"/>
        <v>0</v>
      </c>
      <c r="M13" s="193">
        <f t="shared" si="15"/>
        <v>0</v>
      </c>
      <c r="N13" s="193">
        <f t="shared" si="15"/>
        <v>0</v>
      </c>
      <c r="O13" s="193">
        <f t="shared" si="15"/>
        <v>0</v>
      </c>
      <c r="P13" s="193">
        <f t="shared" si="15"/>
        <v>0</v>
      </c>
      <c r="Q13" s="193">
        <f>SUM(Q14:Q20)</f>
        <v>0</v>
      </c>
      <c r="R13" s="193">
        <f t="shared" si="15"/>
        <v>0</v>
      </c>
      <c r="S13" s="193">
        <f t="shared" si="15"/>
        <v>0</v>
      </c>
      <c r="T13" s="193">
        <f t="shared" si="15"/>
        <v>0</v>
      </c>
      <c r="U13" s="193">
        <f t="shared" si="15"/>
        <v>0</v>
      </c>
      <c r="V13" s="193">
        <f t="shared" si="15"/>
        <v>0</v>
      </c>
      <c r="W13" s="215">
        <f t="shared" si="15"/>
        <v>2130</v>
      </c>
      <c r="X13" s="193">
        <f t="shared" si="15"/>
        <v>1990</v>
      </c>
      <c r="Y13" s="193">
        <f t="shared" si="15"/>
        <v>140</v>
      </c>
      <c r="Z13" s="193">
        <f t="shared" si="15"/>
        <v>0</v>
      </c>
      <c r="AA13" s="193">
        <f t="shared" si="15"/>
        <v>0</v>
      </c>
      <c r="AB13" s="193">
        <f t="shared" si="15"/>
        <v>0</v>
      </c>
      <c r="AC13" s="193">
        <f t="shared" si="15"/>
        <v>0</v>
      </c>
      <c r="AD13" s="193">
        <f t="shared" si="15"/>
        <v>0</v>
      </c>
      <c r="AE13" s="193">
        <f t="shared" si="15"/>
        <v>0</v>
      </c>
      <c r="AF13" s="193">
        <f t="shared" si="15"/>
        <v>0</v>
      </c>
      <c r="AG13" s="193">
        <f t="shared" si="15"/>
        <v>0</v>
      </c>
      <c r="AH13" s="193">
        <f t="shared" si="15"/>
        <v>0</v>
      </c>
      <c r="AI13" s="193">
        <f t="shared" si="15"/>
        <v>0</v>
      </c>
      <c r="AJ13" s="267">
        <f t="shared" si="15"/>
        <v>85</v>
      </c>
      <c r="AK13" s="215">
        <f t="shared" si="15"/>
        <v>0</v>
      </c>
      <c r="AL13" s="215">
        <f t="shared" si="15"/>
        <v>0</v>
      </c>
      <c r="AM13" s="193">
        <f t="shared" si="15"/>
        <v>0</v>
      </c>
      <c r="AN13" s="193">
        <f t="shared" si="15"/>
        <v>0</v>
      </c>
      <c r="AO13" s="268">
        <f t="shared" si="15"/>
        <v>0</v>
      </c>
      <c r="AP13" s="215">
        <f t="shared" si="15"/>
        <v>0</v>
      </c>
      <c r="AQ13" s="510">
        <f t="shared" si="15"/>
        <v>457</v>
      </c>
      <c r="AR13" s="519"/>
      <c r="AS13" s="189" t="s">
        <v>168</v>
      </c>
      <c r="AT13" s="190"/>
      <c r="AU13" s="188">
        <f t="shared" si="5"/>
        <v>5340</v>
      </c>
      <c r="AV13" s="87"/>
      <c r="AW13" s="214">
        <f aca="true" t="shared" si="16" ref="AW13:CB13">SUM(AW14:AW20)</f>
        <v>362</v>
      </c>
      <c r="AX13" s="193">
        <f t="shared" si="16"/>
        <v>240</v>
      </c>
      <c r="AY13" s="193">
        <f t="shared" si="16"/>
        <v>26</v>
      </c>
      <c r="AZ13" s="193">
        <f t="shared" si="16"/>
        <v>0</v>
      </c>
      <c r="BA13" s="193">
        <f t="shared" si="16"/>
        <v>71</v>
      </c>
      <c r="BB13" s="193">
        <f t="shared" si="16"/>
        <v>25</v>
      </c>
      <c r="BC13" s="193">
        <f t="shared" si="16"/>
        <v>0</v>
      </c>
      <c r="BD13" s="215">
        <f t="shared" si="16"/>
        <v>2344</v>
      </c>
      <c r="BE13" s="193">
        <f t="shared" si="16"/>
        <v>1580</v>
      </c>
      <c r="BF13" s="193">
        <f t="shared" si="16"/>
        <v>5</v>
      </c>
      <c r="BG13" s="193">
        <f t="shared" si="16"/>
        <v>19</v>
      </c>
      <c r="BH13" s="193">
        <f t="shared" si="16"/>
        <v>390</v>
      </c>
      <c r="BI13" s="193">
        <f t="shared" si="16"/>
        <v>0</v>
      </c>
      <c r="BJ13" s="520">
        <f t="shared" si="16"/>
        <v>350</v>
      </c>
      <c r="BK13" s="215">
        <f t="shared" si="16"/>
        <v>0</v>
      </c>
      <c r="BL13" s="265">
        <f t="shared" si="16"/>
        <v>1097</v>
      </c>
      <c r="BM13" s="193">
        <f t="shared" si="16"/>
        <v>147</v>
      </c>
      <c r="BN13" s="193">
        <f t="shared" si="16"/>
        <v>585</v>
      </c>
      <c r="BO13" s="193">
        <f t="shared" si="16"/>
        <v>365</v>
      </c>
      <c r="BP13" s="193">
        <f t="shared" si="16"/>
        <v>0</v>
      </c>
      <c r="BQ13" s="193">
        <f t="shared" si="16"/>
        <v>0</v>
      </c>
      <c r="BR13" s="193">
        <f t="shared" si="16"/>
        <v>0</v>
      </c>
      <c r="BS13" s="215">
        <f t="shared" si="16"/>
        <v>407</v>
      </c>
      <c r="BT13" s="193">
        <f t="shared" si="16"/>
        <v>11</v>
      </c>
      <c r="BU13" s="193">
        <f t="shared" si="16"/>
        <v>120</v>
      </c>
      <c r="BV13" s="193">
        <f t="shared" si="16"/>
        <v>0</v>
      </c>
      <c r="BW13" s="193">
        <f t="shared" si="16"/>
        <v>0</v>
      </c>
      <c r="BX13" s="193">
        <f t="shared" si="16"/>
        <v>0</v>
      </c>
      <c r="BY13" s="193">
        <f t="shared" si="16"/>
        <v>10</v>
      </c>
      <c r="BZ13" s="193">
        <f t="shared" si="16"/>
        <v>266</v>
      </c>
      <c r="CA13" s="215">
        <f t="shared" si="16"/>
        <v>280</v>
      </c>
      <c r="CB13" s="193">
        <f t="shared" si="16"/>
        <v>280</v>
      </c>
      <c r="CC13" s="193">
        <f aca="true" t="shared" si="17" ref="CC13:CZ13">SUM(CC14:CC20)</f>
        <v>0</v>
      </c>
      <c r="CD13" s="193">
        <f t="shared" si="17"/>
        <v>0</v>
      </c>
      <c r="CE13" s="193">
        <f t="shared" si="17"/>
        <v>0</v>
      </c>
      <c r="CF13" s="193">
        <f t="shared" si="17"/>
        <v>0</v>
      </c>
      <c r="CG13" s="215">
        <f t="shared" si="17"/>
        <v>0</v>
      </c>
      <c r="CH13" s="193">
        <f t="shared" si="17"/>
        <v>0</v>
      </c>
      <c r="CI13" s="193">
        <f t="shared" si="17"/>
        <v>0</v>
      </c>
      <c r="CJ13" s="215">
        <f t="shared" si="17"/>
        <v>0</v>
      </c>
      <c r="CK13" s="215">
        <f t="shared" si="17"/>
        <v>0</v>
      </c>
      <c r="CL13" s="215">
        <f t="shared" si="17"/>
        <v>0</v>
      </c>
      <c r="CM13" s="215">
        <f t="shared" si="17"/>
        <v>0</v>
      </c>
      <c r="CN13" s="215">
        <f t="shared" si="17"/>
        <v>0</v>
      </c>
      <c r="CO13" s="215">
        <f t="shared" si="17"/>
        <v>0</v>
      </c>
      <c r="CP13" s="215">
        <f t="shared" si="17"/>
        <v>0</v>
      </c>
      <c r="CQ13" s="215">
        <f t="shared" si="17"/>
        <v>0</v>
      </c>
      <c r="CR13" s="215">
        <f t="shared" si="17"/>
        <v>0</v>
      </c>
      <c r="CS13" s="215">
        <f t="shared" si="17"/>
        <v>0</v>
      </c>
      <c r="CT13" s="215">
        <f t="shared" si="17"/>
        <v>0</v>
      </c>
      <c r="CU13" s="215">
        <f t="shared" si="17"/>
        <v>850</v>
      </c>
      <c r="CV13" s="193">
        <f t="shared" si="17"/>
        <v>850</v>
      </c>
      <c r="CW13" s="193">
        <f t="shared" si="17"/>
        <v>0</v>
      </c>
      <c r="CX13" s="193">
        <f t="shared" si="17"/>
        <v>0</v>
      </c>
      <c r="CY13" s="193">
        <f t="shared" si="17"/>
        <v>0</v>
      </c>
      <c r="CZ13" s="216">
        <f t="shared" si="17"/>
        <v>0</v>
      </c>
    </row>
    <row r="14" spans="1:104" ht="12.75" customHeight="1" thickBot="1" thickTop="1">
      <c r="A14" s="170"/>
      <c r="B14" s="318" t="s">
        <v>169</v>
      </c>
      <c r="C14" s="165">
        <f t="shared" si="3"/>
        <v>240</v>
      </c>
      <c r="D14" s="88"/>
      <c r="E14" s="261">
        <f aca="true" t="shared" si="18" ref="E14:E20">SUM(F14:K14)</f>
        <v>0</v>
      </c>
      <c r="F14" s="89"/>
      <c r="G14" s="89"/>
      <c r="H14" s="89"/>
      <c r="I14" s="89"/>
      <c r="J14" s="89"/>
      <c r="K14" s="89"/>
      <c r="L14" s="262">
        <f aca="true" t="shared" si="19" ref="L14:L20">SUM(M14:V14)</f>
        <v>0</v>
      </c>
      <c r="M14" s="89"/>
      <c r="N14" s="89"/>
      <c r="O14" s="89"/>
      <c r="P14" s="89"/>
      <c r="Q14" s="89"/>
      <c r="R14" s="89"/>
      <c r="S14" s="89"/>
      <c r="T14" s="89"/>
      <c r="U14" s="90"/>
      <c r="V14" s="89"/>
      <c r="W14" s="262">
        <f aca="true" t="shared" si="20" ref="W14:W20">SUM(X14:AI14)</f>
        <v>180</v>
      </c>
      <c r="X14" s="89">
        <v>180</v>
      </c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263"/>
      <c r="AK14" s="94"/>
      <c r="AL14" s="262">
        <f aca="true" t="shared" si="21" ref="AL14:AL20">SUM(AM14:AO14)</f>
        <v>0</v>
      </c>
      <c r="AM14" s="89"/>
      <c r="AN14" s="89"/>
      <c r="AO14" s="264"/>
      <c r="AP14" s="94"/>
      <c r="AQ14" s="509">
        <v>60</v>
      </c>
      <c r="AR14" s="514"/>
      <c r="AS14" s="170"/>
      <c r="AT14" s="318" t="s">
        <v>169</v>
      </c>
      <c r="AU14" s="165">
        <f t="shared" si="5"/>
        <v>530</v>
      </c>
      <c r="AV14" s="91"/>
      <c r="AW14" s="92">
        <f t="shared" si="14"/>
        <v>0</v>
      </c>
      <c r="AX14" s="89"/>
      <c r="AY14" s="89"/>
      <c r="AZ14" s="89"/>
      <c r="BA14" s="89"/>
      <c r="BB14" s="89"/>
      <c r="BC14" s="89"/>
      <c r="BD14" s="93">
        <f aca="true" t="shared" si="22" ref="BD14:BD20">SUM(BE14:BJ14)</f>
        <v>275</v>
      </c>
      <c r="BE14" s="89">
        <v>170</v>
      </c>
      <c r="BF14" s="89"/>
      <c r="BG14" s="89">
        <v>5</v>
      </c>
      <c r="BH14" s="89">
        <v>80</v>
      </c>
      <c r="BI14" s="89"/>
      <c r="BJ14" s="100">
        <v>20</v>
      </c>
      <c r="BK14" s="94"/>
      <c r="BL14" s="533">
        <f aca="true" t="shared" si="23" ref="BL14:BL20">SUM(BM14:BR14)</f>
        <v>165</v>
      </c>
      <c r="BM14" s="89">
        <v>15</v>
      </c>
      <c r="BN14" s="89">
        <v>100</v>
      </c>
      <c r="BO14" s="89">
        <v>50</v>
      </c>
      <c r="BP14" s="89"/>
      <c r="BQ14" s="89"/>
      <c r="BR14" s="89"/>
      <c r="BS14" s="93">
        <f aca="true" t="shared" si="24" ref="BS14:BS20">SUM(BT14:BZ14)</f>
        <v>75</v>
      </c>
      <c r="BT14" s="89">
        <v>3</v>
      </c>
      <c r="BU14" s="89">
        <v>12</v>
      </c>
      <c r="BV14" s="89"/>
      <c r="BW14" s="89"/>
      <c r="BX14" s="89"/>
      <c r="BY14" s="89"/>
      <c r="BZ14" s="89">
        <v>60</v>
      </c>
      <c r="CA14" s="93">
        <f aca="true" t="shared" si="25" ref="CA14:CA20">SUM(CB14:CF14)</f>
        <v>15</v>
      </c>
      <c r="CB14" s="89">
        <v>15</v>
      </c>
      <c r="CC14" s="89"/>
      <c r="CD14" s="89"/>
      <c r="CE14" s="89"/>
      <c r="CF14" s="89"/>
      <c r="CG14" s="93">
        <f aca="true" t="shared" si="26" ref="CG14:CG20">SUM(CH14:CI14)</f>
        <v>0</v>
      </c>
      <c r="CH14" s="89"/>
      <c r="CI14" s="89"/>
      <c r="CJ14" s="94">
        <f aca="true" t="shared" si="27" ref="CJ14:CJ20">SUM(CK14:CL14)</f>
        <v>0</v>
      </c>
      <c r="CK14" s="95"/>
      <c r="CL14" s="96"/>
      <c r="CM14" s="94"/>
      <c r="CN14" s="94"/>
      <c r="CO14" s="94">
        <f aca="true" t="shared" si="28" ref="CO14:CO20">SUM(CP14:CQ14)</f>
        <v>0</v>
      </c>
      <c r="CP14" s="95"/>
      <c r="CQ14" s="96"/>
      <c r="CR14" s="94"/>
      <c r="CS14" s="94"/>
      <c r="CT14" s="94"/>
      <c r="CU14" s="93">
        <f aca="true" t="shared" si="29" ref="CU14:CU20">CV14+CW14</f>
        <v>0</v>
      </c>
      <c r="CV14" s="89"/>
      <c r="CW14" s="89"/>
      <c r="CX14" s="97"/>
      <c r="CY14" s="97"/>
      <c r="CZ14" s="98"/>
    </row>
    <row r="15" spans="1:104" ht="12.75" customHeight="1" thickBot="1" thickTop="1">
      <c r="A15" s="170"/>
      <c r="B15" s="318" t="s">
        <v>170</v>
      </c>
      <c r="C15" s="165">
        <f t="shared" si="3"/>
        <v>160</v>
      </c>
      <c r="D15" s="88"/>
      <c r="E15" s="261">
        <f t="shared" si="18"/>
        <v>0</v>
      </c>
      <c r="F15" s="89"/>
      <c r="G15" s="89"/>
      <c r="H15" s="89"/>
      <c r="I15" s="89"/>
      <c r="J15" s="89"/>
      <c r="K15" s="89"/>
      <c r="L15" s="262">
        <f t="shared" si="19"/>
        <v>0</v>
      </c>
      <c r="M15" s="89"/>
      <c r="N15" s="89"/>
      <c r="O15" s="89"/>
      <c r="P15" s="89"/>
      <c r="Q15" s="89"/>
      <c r="R15" s="89"/>
      <c r="S15" s="89"/>
      <c r="T15" s="89"/>
      <c r="U15" s="90"/>
      <c r="V15" s="89"/>
      <c r="W15" s="262">
        <f t="shared" si="20"/>
        <v>110</v>
      </c>
      <c r="X15" s="89">
        <v>110</v>
      </c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263"/>
      <c r="AK15" s="94"/>
      <c r="AL15" s="262">
        <f t="shared" si="21"/>
        <v>0</v>
      </c>
      <c r="AM15" s="89"/>
      <c r="AN15" s="89"/>
      <c r="AO15" s="264"/>
      <c r="AP15" s="94"/>
      <c r="AQ15" s="509">
        <v>50</v>
      </c>
      <c r="AR15" s="514"/>
      <c r="AS15" s="170"/>
      <c r="AT15" s="318" t="s">
        <v>170</v>
      </c>
      <c r="AU15" s="165">
        <f t="shared" si="5"/>
        <v>435</v>
      </c>
      <c r="AV15" s="91"/>
      <c r="AW15" s="92">
        <f t="shared" si="14"/>
        <v>27</v>
      </c>
      <c r="AX15" s="89"/>
      <c r="AY15" s="89">
        <v>20</v>
      </c>
      <c r="AZ15" s="89"/>
      <c r="BA15" s="89">
        <v>5</v>
      </c>
      <c r="BB15" s="89">
        <v>2</v>
      </c>
      <c r="BC15" s="89"/>
      <c r="BD15" s="93">
        <f t="shared" si="22"/>
        <v>194</v>
      </c>
      <c r="BE15" s="89">
        <v>110</v>
      </c>
      <c r="BF15" s="89"/>
      <c r="BG15" s="89">
        <v>4</v>
      </c>
      <c r="BH15" s="89">
        <v>20</v>
      </c>
      <c r="BI15" s="89"/>
      <c r="BJ15" s="100">
        <v>60</v>
      </c>
      <c r="BK15" s="94"/>
      <c r="BL15" s="533">
        <f t="shared" si="23"/>
        <v>127</v>
      </c>
      <c r="BM15" s="89">
        <v>12</v>
      </c>
      <c r="BN15" s="89">
        <v>80</v>
      </c>
      <c r="BO15" s="89">
        <v>35</v>
      </c>
      <c r="BP15" s="89"/>
      <c r="BQ15" s="89"/>
      <c r="BR15" s="89"/>
      <c r="BS15" s="93">
        <f t="shared" si="24"/>
        <v>72</v>
      </c>
      <c r="BT15" s="89">
        <v>2</v>
      </c>
      <c r="BU15" s="89">
        <v>10</v>
      </c>
      <c r="BV15" s="89"/>
      <c r="BW15" s="89"/>
      <c r="BX15" s="89"/>
      <c r="BY15" s="89"/>
      <c r="BZ15" s="89">
        <v>60</v>
      </c>
      <c r="CA15" s="93">
        <f t="shared" si="25"/>
        <v>15</v>
      </c>
      <c r="CB15" s="89">
        <v>15</v>
      </c>
      <c r="CC15" s="89"/>
      <c r="CD15" s="89"/>
      <c r="CE15" s="89"/>
      <c r="CF15" s="89"/>
      <c r="CG15" s="93">
        <f t="shared" si="26"/>
        <v>0</v>
      </c>
      <c r="CH15" s="89"/>
      <c r="CI15" s="89"/>
      <c r="CJ15" s="94">
        <f t="shared" si="27"/>
        <v>0</v>
      </c>
      <c r="CK15" s="99"/>
      <c r="CL15" s="100"/>
      <c r="CM15" s="94"/>
      <c r="CN15" s="94"/>
      <c r="CO15" s="94">
        <f t="shared" si="28"/>
        <v>0</v>
      </c>
      <c r="CP15" s="99"/>
      <c r="CQ15" s="100"/>
      <c r="CR15" s="94"/>
      <c r="CS15" s="94"/>
      <c r="CT15" s="94"/>
      <c r="CU15" s="93">
        <f t="shared" si="29"/>
        <v>0</v>
      </c>
      <c r="CV15" s="89"/>
      <c r="CW15" s="89"/>
      <c r="CX15" s="97"/>
      <c r="CY15" s="97"/>
      <c r="CZ15" s="98"/>
    </row>
    <row r="16" spans="1:104" ht="12.75" customHeight="1" thickBot="1" thickTop="1">
      <c r="A16" s="170"/>
      <c r="B16" s="318" t="s">
        <v>171</v>
      </c>
      <c r="C16" s="165">
        <f t="shared" si="3"/>
        <v>432</v>
      </c>
      <c r="D16" s="88"/>
      <c r="E16" s="261">
        <f t="shared" si="18"/>
        <v>0</v>
      </c>
      <c r="F16" s="89"/>
      <c r="G16" s="89"/>
      <c r="H16" s="89"/>
      <c r="I16" s="89"/>
      <c r="J16" s="89"/>
      <c r="K16" s="89"/>
      <c r="L16" s="262">
        <f t="shared" si="19"/>
        <v>0</v>
      </c>
      <c r="M16" s="89"/>
      <c r="N16" s="89"/>
      <c r="O16" s="89"/>
      <c r="P16" s="89"/>
      <c r="Q16" s="89"/>
      <c r="R16" s="89"/>
      <c r="S16" s="89"/>
      <c r="T16" s="89"/>
      <c r="U16" s="90"/>
      <c r="V16" s="89"/>
      <c r="W16" s="262">
        <f t="shared" si="20"/>
        <v>0</v>
      </c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263">
        <v>85</v>
      </c>
      <c r="AK16" s="94"/>
      <c r="AL16" s="262">
        <f t="shared" si="21"/>
        <v>0</v>
      </c>
      <c r="AM16" s="89"/>
      <c r="AN16" s="89"/>
      <c r="AO16" s="264"/>
      <c r="AP16" s="94"/>
      <c r="AQ16" s="509">
        <v>347</v>
      </c>
      <c r="AR16" s="514"/>
      <c r="AS16" s="170"/>
      <c r="AT16" s="318" t="s">
        <v>171</v>
      </c>
      <c r="AU16" s="165">
        <f t="shared" si="5"/>
        <v>2262</v>
      </c>
      <c r="AV16" s="91"/>
      <c r="AW16" s="92">
        <f t="shared" si="14"/>
        <v>0</v>
      </c>
      <c r="AX16" s="89"/>
      <c r="AY16" s="89"/>
      <c r="AZ16" s="89"/>
      <c r="BA16" s="89"/>
      <c r="BB16" s="89"/>
      <c r="BC16" s="89"/>
      <c r="BD16" s="93">
        <f t="shared" si="22"/>
        <v>360</v>
      </c>
      <c r="BE16" s="89"/>
      <c r="BF16" s="89"/>
      <c r="BG16" s="89">
        <v>10</v>
      </c>
      <c r="BH16" s="89">
        <v>200</v>
      </c>
      <c r="BI16" s="89"/>
      <c r="BJ16" s="100">
        <v>150</v>
      </c>
      <c r="BK16" s="94"/>
      <c r="BL16" s="533">
        <f t="shared" si="23"/>
        <v>630</v>
      </c>
      <c r="BM16" s="89">
        <v>90</v>
      </c>
      <c r="BN16" s="89">
        <v>400</v>
      </c>
      <c r="BO16" s="89">
        <v>140</v>
      </c>
      <c r="BP16" s="89"/>
      <c r="BQ16" s="89"/>
      <c r="BR16" s="89"/>
      <c r="BS16" s="93">
        <f t="shared" si="24"/>
        <v>212</v>
      </c>
      <c r="BT16" s="89">
        <v>6</v>
      </c>
      <c r="BU16" s="89">
        <v>90</v>
      </c>
      <c r="BV16" s="89"/>
      <c r="BW16" s="89"/>
      <c r="BX16" s="89"/>
      <c r="BY16" s="89">
        <v>10</v>
      </c>
      <c r="BZ16" s="89">
        <v>106</v>
      </c>
      <c r="CA16" s="93">
        <f t="shared" si="25"/>
        <v>210</v>
      </c>
      <c r="CB16" s="89">
        <v>210</v>
      </c>
      <c r="CC16" s="89"/>
      <c r="CD16" s="89"/>
      <c r="CE16" s="89"/>
      <c r="CF16" s="89"/>
      <c r="CG16" s="93">
        <f t="shared" si="26"/>
        <v>0</v>
      </c>
      <c r="CH16" s="89"/>
      <c r="CI16" s="89"/>
      <c r="CJ16" s="94">
        <f t="shared" si="27"/>
        <v>0</v>
      </c>
      <c r="CK16" s="99"/>
      <c r="CL16" s="100"/>
      <c r="CM16" s="94"/>
      <c r="CN16" s="94"/>
      <c r="CO16" s="94">
        <f t="shared" si="28"/>
        <v>0</v>
      </c>
      <c r="CP16" s="99"/>
      <c r="CQ16" s="100"/>
      <c r="CR16" s="94"/>
      <c r="CS16" s="94"/>
      <c r="CT16" s="94"/>
      <c r="CU16" s="93">
        <f t="shared" si="29"/>
        <v>850</v>
      </c>
      <c r="CV16" s="89">
        <v>850</v>
      </c>
      <c r="CW16" s="89"/>
      <c r="CX16" s="97"/>
      <c r="CY16" s="97"/>
      <c r="CZ16" s="98"/>
    </row>
    <row r="17" spans="1:104" ht="12.75" customHeight="1" thickBot="1" thickTop="1">
      <c r="A17" s="170"/>
      <c r="B17" s="318" t="s">
        <v>172</v>
      </c>
      <c r="C17" s="165">
        <f t="shared" si="3"/>
        <v>1700</v>
      </c>
      <c r="D17" s="88"/>
      <c r="E17" s="261">
        <f t="shared" si="18"/>
        <v>0</v>
      </c>
      <c r="F17" s="89"/>
      <c r="G17" s="89"/>
      <c r="H17" s="89"/>
      <c r="I17" s="89"/>
      <c r="J17" s="89"/>
      <c r="K17" s="89"/>
      <c r="L17" s="262">
        <f t="shared" si="19"/>
        <v>0</v>
      </c>
      <c r="M17" s="89"/>
      <c r="N17" s="89"/>
      <c r="O17" s="89"/>
      <c r="P17" s="89"/>
      <c r="Q17" s="89"/>
      <c r="R17" s="89"/>
      <c r="S17" s="89"/>
      <c r="T17" s="89"/>
      <c r="U17" s="90"/>
      <c r="V17" s="89"/>
      <c r="W17" s="262">
        <f t="shared" si="20"/>
        <v>1700</v>
      </c>
      <c r="X17" s="89">
        <v>1700</v>
      </c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263"/>
      <c r="AK17" s="94"/>
      <c r="AL17" s="262">
        <f t="shared" si="21"/>
        <v>0</v>
      </c>
      <c r="AM17" s="89"/>
      <c r="AN17" s="89"/>
      <c r="AO17" s="264"/>
      <c r="AP17" s="94"/>
      <c r="AQ17" s="509"/>
      <c r="AR17" s="514"/>
      <c r="AS17" s="170"/>
      <c r="AT17" s="318" t="s">
        <v>172</v>
      </c>
      <c r="AU17" s="165">
        <f t="shared" si="5"/>
        <v>1973</v>
      </c>
      <c r="AV17" s="91"/>
      <c r="AW17" s="92">
        <f t="shared" si="14"/>
        <v>335</v>
      </c>
      <c r="AX17" s="89">
        <v>240</v>
      </c>
      <c r="AY17" s="89">
        <v>6</v>
      </c>
      <c r="AZ17" s="89"/>
      <c r="BA17" s="89">
        <v>66</v>
      </c>
      <c r="BB17" s="89">
        <v>23</v>
      </c>
      <c r="BC17" s="89"/>
      <c r="BD17" s="93">
        <f t="shared" si="22"/>
        <v>1375</v>
      </c>
      <c r="BE17" s="89">
        <v>1300</v>
      </c>
      <c r="BF17" s="89">
        <v>5</v>
      </c>
      <c r="BG17" s="89"/>
      <c r="BH17" s="89">
        <v>20</v>
      </c>
      <c r="BI17" s="89"/>
      <c r="BJ17" s="100">
        <v>50</v>
      </c>
      <c r="BK17" s="94"/>
      <c r="BL17" s="533">
        <f t="shared" si="23"/>
        <v>175</v>
      </c>
      <c r="BM17" s="89">
        <v>30</v>
      </c>
      <c r="BN17" s="89">
        <v>5</v>
      </c>
      <c r="BO17" s="89">
        <v>140</v>
      </c>
      <c r="BP17" s="89"/>
      <c r="BQ17" s="89"/>
      <c r="BR17" s="89"/>
      <c r="BS17" s="93">
        <f t="shared" si="24"/>
        <v>48</v>
      </c>
      <c r="BT17" s="89"/>
      <c r="BU17" s="89">
        <v>8</v>
      </c>
      <c r="BV17" s="89"/>
      <c r="BW17" s="89"/>
      <c r="BX17" s="89"/>
      <c r="BY17" s="89"/>
      <c r="BZ17" s="89">
        <v>40</v>
      </c>
      <c r="CA17" s="93">
        <f t="shared" si="25"/>
        <v>40</v>
      </c>
      <c r="CB17" s="89">
        <v>40</v>
      </c>
      <c r="CC17" s="89"/>
      <c r="CD17" s="89"/>
      <c r="CE17" s="89"/>
      <c r="CF17" s="89"/>
      <c r="CG17" s="93">
        <f t="shared" si="26"/>
        <v>0</v>
      </c>
      <c r="CH17" s="89"/>
      <c r="CI17" s="89"/>
      <c r="CJ17" s="94">
        <f t="shared" si="27"/>
        <v>0</v>
      </c>
      <c r="CK17" s="99"/>
      <c r="CL17" s="100"/>
      <c r="CM17" s="94"/>
      <c r="CN17" s="94"/>
      <c r="CO17" s="94">
        <f t="shared" si="28"/>
        <v>0</v>
      </c>
      <c r="CP17" s="99"/>
      <c r="CQ17" s="100"/>
      <c r="CR17" s="94"/>
      <c r="CS17" s="94"/>
      <c r="CT17" s="94"/>
      <c r="CU17" s="93">
        <f t="shared" si="29"/>
        <v>0</v>
      </c>
      <c r="CV17" s="89"/>
      <c r="CW17" s="89"/>
      <c r="CX17" s="97"/>
      <c r="CY17" s="97"/>
      <c r="CZ17" s="98"/>
    </row>
    <row r="18" spans="1:104" ht="12.75" customHeight="1" thickBot="1" thickTop="1">
      <c r="A18" s="170"/>
      <c r="B18" s="318" t="s">
        <v>173</v>
      </c>
      <c r="C18" s="165">
        <f t="shared" si="3"/>
        <v>60</v>
      </c>
      <c r="D18" s="88"/>
      <c r="E18" s="261">
        <f t="shared" si="18"/>
        <v>0</v>
      </c>
      <c r="F18" s="89"/>
      <c r="G18" s="89"/>
      <c r="H18" s="89"/>
      <c r="I18" s="89"/>
      <c r="J18" s="89"/>
      <c r="K18" s="89"/>
      <c r="L18" s="262">
        <f t="shared" si="19"/>
        <v>0</v>
      </c>
      <c r="M18" s="89"/>
      <c r="N18" s="89"/>
      <c r="O18" s="89"/>
      <c r="P18" s="89"/>
      <c r="Q18" s="89"/>
      <c r="R18" s="89"/>
      <c r="S18" s="89"/>
      <c r="T18" s="89"/>
      <c r="U18" s="90"/>
      <c r="V18" s="89"/>
      <c r="W18" s="262">
        <f t="shared" si="20"/>
        <v>60</v>
      </c>
      <c r="X18" s="89"/>
      <c r="Y18" s="89">
        <v>60</v>
      </c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263"/>
      <c r="AK18" s="94"/>
      <c r="AL18" s="262">
        <f t="shared" si="21"/>
        <v>0</v>
      </c>
      <c r="AM18" s="89"/>
      <c r="AN18" s="89"/>
      <c r="AO18" s="264"/>
      <c r="AP18" s="94"/>
      <c r="AQ18" s="509"/>
      <c r="AR18" s="514"/>
      <c r="AS18" s="170"/>
      <c r="AT18" s="318" t="s">
        <v>173</v>
      </c>
      <c r="AU18" s="165">
        <f t="shared" si="5"/>
        <v>60</v>
      </c>
      <c r="AV18" s="91"/>
      <c r="AW18" s="92">
        <f t="shared" si="14"/>
        <v>0</v>
      </c>
      <c r="AX18" s="89"/>
      <c r="AY18" s="89"/>
      <c r="AZ18" s="89"/>
      <c r="BA18" s="89"/>
      <c r="BB18" s="89"/>
      <c r="BC18" s="89"/>
      <c r="BD18" s="93">
        <f t="shared" si="22"/>
        <v>60</v>
      </c>
      <c r="BE18" s="89"/>
      <c r="BF18" s="89"/>
      <c r="BG18" s="89"/>
      <c r="BH18" s="89">
        <v>40</v>
      </c>
      <c r="BI18" s="89"/>
      <c r="BJ18" s="100">
        <v>20</v>
      </c>
      <c r="BK18" s="94"/>
      <c r="BL18" s="533">
        <f t="shared" si="23"/>
        <v>0</v>
      </c>
      <c r="BM18" s="89"/>
      <c r="BN18" s="89"/>
      <c r="BO18" s="89"/>
      <c r="BP18" s="89"/>
      <c r="BQ18" s="89"/>
      <c r="BR18" s="89"/>
      <c r="BS18" s="93">
        <f t="shared" si="24"/>
        <v>0</v>
      </c>
      <c r="BT18" s="89"/>
      <c r="BU18" s="89"/>
      <c r="BV18" s="89"/>
      <c r="BW18" s="89"/>
      <c r="BX18" s="89"/>
      <c r="BY18" s="89"/>
      <c r="BZ18" s="89"/>
      <c r="CA18" s="93">
        <f t="shared" si="25"/>
        <v>0</v>
      </c>
      <c r="CB18" s="89"/>
      <c r="CC18" s="89"/>
      <c r="CD18" s="89"/>
      <c r="CE18" s="89"/>
      <c r="CF18" s="89"/>
      <c r="CG18" s="93">
        <f t="shared" si="26"/>
        <v>0</v>
      </c>
      <c r="CH18" s="89"/>
      <c r="CI18" s="89"/>
      <c r="CJ18" s="94">
        <f t="shared" si="27"/>
        <v>0</v>
      </c>
      <c r="CK18" s="99"/>
      <c r="CL18" s="100"/>
      <c r="CM18" s="94"/>
      <c r="CN18" s="94"/>
      <c r="CO18" s="94">
        <f t="shared" si="28"/>
        <v>0</v>
      </c>
      <c r="CP18" s="99"/>
      <c r="CQ18" s="100"/>
      <c r="CR18" s="94"/>
      <c r="CS18" s="94"/>
      <c r="CT18" s="94"/>
      <c r="CU18" s="93">
        <f t="shared" si="29"/>
        <v>0</v>
      </c>
      <c r="CV18" s="89"/>
      <c r="CW18" s="89"/>
      <c r="CX18" s="97"/>
      <c r="CY18" s="97"/>
      <c r="CZ18" s="98"/>
    </row>
    <row r="19" spans="1:104" ht="12.75" customHeight="1" thickBot="1" thickTop="1">
      <c r="A19" s="170"/>
      <c r="B19" s="318" t="s">
        <v>174</v>
      </c>
      <c r="C19" s="165">
        <f t="shared" si="3"/>
        <v>40</v>
      </c>
      <c r="D19" s="88"/>
      <c r="E19" s="261">
        <f t="shared" si="18"/>
        <v>0</v>
      </c>
      <c r="F19" s="89"/>
      <c r="G19" s="89"/>
      <c r="H19" s="89"/>
      <c r="I19" s="89"/>
      <c r="J19" s="89"/>
      <c r="K19" s="89"/>
      <c r="L19" s="262">
        <f t="shared" si="19"/>
        <v>0</v>
      </c>
      <c r="M19" s="89"/>
      <c r="N19" s="89"/>
      <c r="O19" s="89"/>
      <c r="P19" s="89"/>
      <c r="Q19" s="89"/>
      <c r="R19" s="89"/>
      <c r="S19" s="89"/>
      <c r="T19" s="89"/>
      <c r="U19" s="90"/>
      <c r="V19" s="89"/>
      <c r="W19" s="262">
        <f t="shared" si="20"/>
        <v>40</v>
      </c>
      <c r="X19" s="89"/>
      <c r="Y19" s="89">
        <v>40</v>
      </c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263"/>
      <c r="AK19" s="94"/>
      <c r="AL19" s="262">
        <f t="shared" si="21"/>
        <v>0</v>
      </c>
      <c r="AM19" s="89"/>
      <c r="AN19" s="89"/>
      <c r="AO19" s="264"/>
      <c r="AP19" s="94"/>
      <c r="AQ19" s="509"/>
      <c r="AR19" s="514"/>
      <c r="AS19" s="170"/>
      <c r="AT19" s="318" t="s">
        <v>174</v>
      </c>
      <c r="AU19" s="165">
        <f t="shared" si="5"/>
        <v>40</v>
      </c>
      <c r="AV19" s="91"/>
      <c r="AW19" s="92">
        <f t="shared" si="14"/>
        <v>0</v>
      </c>
      <c r="AX19" s="89"/>
      <c r="AY19" s="89"/>
      <c r="AZ19" s="89"/>
      <c r="BA19" s="89"/>
      <c r="BB19" s="89"/>
      <c r="BC19" s="89"/>
      <c r="BD19" s="93">
        <f t="shared" si="22"/>
        <v>40</v>
      </c>
      <c r="BE19" s="89"/>
      <c r="BF19" s="89"/>
      <c r="BG19" s="89"/>
      <c r="BH19" s="89">
        <v>20</v>
      </c>
      <c r="BI19" s="89"/>
      <c r="BJ19" s="100">
        <v>20</v>
      </c>
      <c r="BK19" s="94"/>
      <c r="BL19" s="533">
        <f t="shared" si="23"/>
        <v>0</v>
      </c>
      <c r="BM19" s="89"/>
      <c r="BN19" s="89"/>
      <c r="BO19" s="89"/>
      <c r="BP19" s="89"/>
      <c r="BQ19" s="89"/>
      <c r="BR19" s="89"/>
      <c r="BS19" s="93">
        <f t="shared" si="24"/>
        <v>0</v>
      </c>
      <c r="BT19" s="89"/>
      <c r="BU19" s="89"/>
      <c r="BV19" s="89"/>
      <c r="BW19" s="89"/>
      <c r="BX19" s="89"/>
      <c r="BY19" s="89"/>
      <c r="BZ19" s="89"/>
      <c r="CA19" s="93">
        <f t="shared" si="25"/>
        <v>0</v>
      </c>
      <c r="CB19" s="89"/>
      <c r="CC19" s="89"/>
      <c r="CD19" s="89"/>
      <c r="CE19" s="89"/>
      <c r="CF19" s="89"/>
      <c r="CG19" s="93">
        <f t="shared" si="26"/>
        <v>0</v>
      </c>
      <c r="CH19" s="89"/>
      <c r="CI19" s="89"/>
      <c r="CJ19" s="94">
        <f t="shared" si="27"/>
        <v>0</v>
      </c>
      <c r="CK19" s="99"/>
      <c r="CL19" s="100"/>
      <c r="CM19" s="94"/>
      <c r="CN19" s="94"/>
      <c r="CO19" s="94">
        <f t="shared" si="28"/>
        <v>0</v>
      </c>
      <c r="CP19" s="99"/>
      <c r="CQ19" s="100"/>
      <c r="CR19" s="94"/>
      <c r="CS19" s="94"/>
      <c r="CT19" s="94"/>
      <c r="CU19" s="93">
        <f t="shared" si="29"/>
        <v>0</v>
      </c>
      <c r="CV19" s="89"/>
      <c r="CW19" s="89"/>
      <c r="CX19" s="97"/>
      <c r="CY19" s="97"/>
      <c r="CZ19" s="98"/>
    </row>
    <row r="20" spans="1:104" ht="12.75" customHeight="1" thickBot="1" thickTop="1">
      <c r="A20" s="170"/>
      <c r="B20" s="318" t="s">
        <v>175</v>
      </c>
      <c r="C20" s="165">
        <f t="shared" si="3"/>
        <v>40</v>
      </c>
      <c r="D20" s="88"/>
      <c r="E20" s="261">
        <f t="shared" si="18"/>
        <v>0</v>
      </c>
      <c r="F20" s="89"/>
      <c r="G20" s="89"/>
      <c r="H20" s="89"/>
      <c r="I20" s="89"/>
      <c r="J20" s="89"/>
      <c r="K20" s="89"/>
      <c r="L20" s="262">
        <f t="shared" si="19"/>
        <v>0</v>
      </c>
      <c r="M20" s="89"/>
      <c r="N20" s="89"/>
      <c r="O20" s="89"/>
      <c r="P20" s="89"/>
      <c r="Q20" s="89"/>
      <c r="R20" s="89"/>
      <c r="S20" s="89"/>
      <c r="T20" s="89"/>
      <c r="U20" s="90"/>
      <c r="V20" s="89"/>
      <c r="W20" s="262">
        <f t="shared" si="20"/>
        <v>40</v>
      </c>
      <c r="X20" s="89"/>
      <c r="Y20" s="89">
        <v>40</v>
      </c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263"/>
      <c r="AK20" s="94"/>
      <c r="AL20" s="262">
        <f t="shared" si="21"/>
        <v>0</v>
      </c>
      <c r="AM20" s="89"/>
      <c r="AN20" s="89"/>
      <c r="AO20" s="264"/>
      <c r="AP20" s="94"/>
      <c r="AQ20" s="509"/>
      <c r="AR20" s="514"/>
      <c r="AS20" s="170"/>
      <c r="AT20" s="318" t="s">
        <v>175</v>
      </c>
      <c r="AU20" s="165">
        <f t="shared" si="5"/>
        <v>40</v>
      </c>
      <c r="AV20" s="91"/>
      <c r="AW20" s="92">
        <f t="shared" si="14"/>
        <v>0</v>
      </c>
      <c r="AX20" s="89"/>
      <c r="AY20" s="89"/>
      <c r="AZ20" s="89"/>
      <c r="BA20" s="89"/>
      <c r="BB20" s="89"/>
      <c r="BC20" s="89"/>
      <c r="BD20" s="93">
        <f t="shared" si="22"/>
        <v>40</v>
      </c>
      <c r="BE20" s="89"/>
      <c r="BF20" s="89"/>
      <c r="BG20" s="89"/>
      <c r="BH20" s="89">
        <v>10</v>
      </c>
      <c r="BI20" s="89"/>
      <c r="BJ20" s="100">
        <v>30</v>
      </c>
      <c r="BK20" s="94"/>
      <c r="BL20" s="533">
        <f t="shared" si="23"/>
        <v>0</v>
      </c>
      <c r="BM20" s="89"/>
      <c r="BN20" s="89"/>
      <c r="BO20" s="89"/>
      <c r="BP20" s="89"/>
      <c r="BQ20" s="89"/>
      <c r="BR20" s="89"/>
      <c r="BS20" s="93">
        <f t="shared" si="24"/>
        <v>0</v>
      </c>
      <c r="BT20" s="89"/>
      <c r="BU20" s="89"/>
      <c r="BV20" s="89"/>
      <c r="BW20" s="89"/>
      <c r="BX20" s="89"/>
      <c r="BY20" s="89"/>
      <c r="BZ20" s="89"/>
      <c r="CA20" s="93">
        <f t="shared" si="25"/>
        <v>0</v>
      </c>
      <c r="CB20" s="89"/>
      <c r="CC20" s="89"/>
      <c r="CD20" s="89"/>
      <c r="CE20" s="89"/>
      <c r="CF20" s="89"/>
      <c r="CG20" s="93">
        <f t="shared" si="26"/>
        <v>0</v>
      </c>
      <c r="CH20" s="89"/>
      <c r="CI20" s="89"/>
      <c r="CJ20" s="94">
        <f t="shared" si="27"/>
        <v>0</v>
      </c>
      <c r="CK20" s="99"/>
      <c r="CL20" s="100"/>
      <c r="CM20" s="94"/>
      <c r="CN20" s="94"/>
      <c r="CO20" s="94">
        <f t="shared" si="28"/>
        <v>0</v>
      </c>
      <c r="CP20" s="99"/>
      <c r="CQ20" s="100"/>
      <c r="CR20" s="94"/>
      <c r="CS20" s="94"/>
      <c r="CT20" s="94"/>
      <c r="CU20" s="93">
        <f t="shared" si="29"/>
        <v>0</v>
      </c>
      <c r="CV20" s="89"/>
      <c r="CW20" s="89"/>
      <c r="CX20" s="97"/>
      <c r="CY20" s="97"/>
      <c r="CZ20" s="98"/>
    </row>
    <row r="21" spans="1:104" ht="12.75" customHeight="1" thickBot="1" thickTop="1">
      <c r="A21" s="189" t="s">
        <v>176</v>
      </c>
      <c r="B21" s="190"/>
      <c r="C21" s="188">
        <f t="shared" si="3"/>
        <v>160</v>
      </c>
      <c r="D21" s="81"/>
      <c r="E21" s="265">
        <f>SUM(E22:E25)</f>
        <v>0</v>
      </c>
      <c r="F21" s="266">
        <f aca="true" t="shared" si="30" ref="F21:AB21">SUM(F22:F25)</f>
        <v>0</v>
      </c>
      <c r="G21" s="266">
        <f t="shared" si="30"/>
        <v>0</v>
      </c>
      <c r="H21" s="266">
        <f t="shared" si="30"/>
        <v>0</v>
      </c>
      <c r="I21" s="266">
        <f>SUM(I22:I25)</f>
        <v>0</v>
      </c>
      <c r="J21" s="266">
        <f>SUM(J22:J25)</f>
        <v>0</v>
      </c>
      <c r="K21" s="266">
        <f t="shared" si="30"/>
        <v>0</v>
      </c>
      <c r="L21" s="215">
        <f t="shared" si="30"/>
        <v>0</v>
      </c>
      <c r="M21" s="193">
        <f t="shared" si="30"/>
        <v>0</v>
      </c>
      <c r="N21" s="193">
        <f t="shared" si="30"/>
        <v>0</v>
      </c>
      <c r="O21" s="193">
        <f t="shared" si="30"/>
        <v>0</v>
      </c>
      <c r="P21" s="193">
        <f t="shared" si="30"/>
        <v>0</v>
      </c>
      <c r="Q21" s="193">
        <f>SUM(Q22:Q25)</f>
        <v>0</v>
      </c>
      <c r="R21" s="193">
        <f t="shared" si="30"/>
        <v>0</v>
      </c>
      <c r="S21" s="193">
        <f t="shared" si="30"/>
        <v>0</v>
      </c>
      <c r="T21" s="193">
        <f t="shared" si="30"/>
        <v>0</v>
      </c>
      <c r="U21" s="193">
        <f t="shared" si="30"/>
        <v>0</v>
      </c>
      <c r="V21" s="193">
        <f t="shared" si="30"/>
        <v>0</v>
      </c>
      <c r="W21" s="215">
        <f t="shared" si="30"/>
        <v>160</v>
      </c>
      <c r="X21" s="193">
        <f t="shared" si="30"/>
        <v>150</v>
      </c>
      <c r="Y21" s="193">
        <f t="shared" si="30"/>
        <v>0</v>
      </c>
      <c r="Z21" s="193">
        <f t="shared" si="30"/>
        <v>0</v>
      </c>
      <c r="AA21" s="193">
        <f t="shared" si="30"/>
        <v>0</v>
      </c>
      <c r="AB21" s="193">
        <f t="shared" si="30"/>
        <v>0</v>
      </c>
      <c r="AC21" s="193">
        <f aca="true" t="shared" si="31" ref="AC21:AH21">SUM(AC22:AC25)</f>
        <v>0</v>
      </c>
      <c r="AD21" s="193">
        <f t="shared" si="31"/>
        <v>0</v>
      </c>
      <c r="AE21" s="193">
        <f t="shared" si="31"/>
        <v>0</v>
      </c>
      <c r="AF21" s="193">
        <f t="shared" si="31"/>
        <v>0</v>
      </c>
      <c r="AG21" s="193">
        <f t="shared" si="31"/>
        <v>0</v>
      </c>
      <c r="AH21" s="193">
        <f t="shared" si="31"/>
        <v>10</v>
      </c>
      <c r="AI21" s="193">
        <f aca="true" t="shared" si="32" ref="AI21:AQ21">SUM(AI22:AI25)</f>
        <v>0</v>
      </c>
      <c r="AJ21" s="267">
        <f t="shared" si="32"/>
        <v>0</v>
      </c>
      <c r="AK21" s="215">
        <f>SUM(AK22:AK25)</f>
        <v>0</v>
      </c>
      <c r="AL21" s="215">
        <f t="shared" si="32"/>
        <v>0</v>
      </c>
      <c r="AM21" s="193">
        <f t="shared" si="32"/>
        <v>0</v>
      </c>
      <c r="AN21" s="193">
        <f t="shared" si="32"/>
        <v>0</v>
      </c>
      <c r="AO21" s="268">
        <f t="shared" si="32"/>
        <v>0</v>
      </c>
      <c r="AP21" s="215">
        <f t="shared" si="32"/>
        <v>0</v>
      </c>
      <c r="AQ21" s="510">
        <f t="shared" si="32"/>
        <v>0</v>
      </c>
      <c r="AR21" s="519"/>
      <c r="AS21" s="189" t="s">
        <v>176</v>
      </c>
      <c r="AT21" s="190"/>
      <c r="AU21" s="188">
        <f t="shared" si="5"/>
        <v>773</v>
      </c>
      <c r="AV21" s="87"/>
      <c r="AW21" s="214">
        <f aca="true" t="shared" si="33" ref="AW21:BP21">SUM(AW22:AW25)</f>
        <v>52</v>
      </c>
      <c r="AX21" s="193">
        <f t="shared" si="33"/>
        <v>0</v>
      </c>
      <c r="AY21" s="193">
        <f t="shared" si="33"/>
        <v>40</v>
      </c>
      <c r="AZ21" s="193">
        <f t="shared" si="33"/>
        <v>0</v>
      </c>
      <c r="BA21" s="193">
        <f t="shared" si="33"/>
        <v>9</v>
      </c>
      <c r="BB21" s="193">
        <f>SUM(BB22:BB25)</f>
        <v>3</v>
      </c>
      <c r="BC21" s="193">
        <f>SUM(BC22:BC25)</f>
        <v>0</v>
      </c>
      <c r="BD21" s="215">
        <f t="shared" si="33"/>
        <v>165</v>
      </c>
      <c r="BE21" s="193">
        <f t="shared" si="33"/>
        <v>0</v>
      </c>
      <c r="BF21" s="193">
        <f t="shared" si="33"/>
        <v>0</v>
      </c>
      <c r="BG21" s="193">
        <f>SUM(BG22:BG25)</f>
        <v>53</v>
      </c>
      <c r="BH21" s="193">
        <f t="shared" si="33"/>
        <v>40</v>
      </c>
      <c r="BI21" s="193">
        <f t="shared" si="33"/>
        <v>0</v>
      </c>
      <c r="BJ21" s="520">
        <f t="shared" si="33"/>
        <v>72</v>
      </c>
      <c r="BK21" s="215">
        <f t="shared" si="33"/>
        <v>0</v>
      </c>
      <c r="BL21" s="265">
        <f>SUM(BL22:BL25)</f>
        <v>156</v>
      </c>
      <c r="BM21" s="193">
        <f t="shared" si="33"/>
        <v>6</v>
      </c>
      <c r="BN21" s="193">
        <f t="shared" si="33"/>
        <v>100</v>
      </c>
      <c r="BO21" s="193">
        <f t="shared" si="33"/>
        <v>50</v>
      </c>
      <c r="BP21" s="193">
        <f t="shared" si="33"/>
        <v>0</v>
      </c>
      <c r="BQ21" s="193">
        <f>SUM(BQ22:BQ25)</f>
        <v>0</v>
      </c>
      <c r="BR21" s="193">
        <f>SUM(BR22:BR25)</f>
        <v>0</v>
      </c>
      <c r="BS21" s="215">
        <f aca="true" t="shared" si="34" ref="BS21:CM21">SUM(BS22:BS25)</f>
        <v>272</v>
      </c>
      <c r="BT21" s="193">
        <f t="shared" si="34"/>
        <v>0</v>
      </c>
      <c r="BU21" s="193">
        <f t="shared" si="34"/>
        <v>8</v>
      </c>
      <c r="BV21" s="193">
        <f t="shared" si="34"/>
        <v>0</v>
      </c>
      <c r="BW21" s="193">
        <f t="shared" si="34"/>
        <v>0</v>
      </c>
      <c r="BX21" s="193">
        <f t="shared" si="34"/>
        <v>0</v>
      </c>
      <c r="BY21" s="193">
        <f t="shared" si="34"/>
        <v>0</v>
      </c>
      <c r="BZ21" s="193">
        <f t="shared" si="34"/>
        <v>264</v>
      </c>
      <c r="CA21" s="215">
        <f t="shared" si="34"/>
        <v>15</v>
      </c>
      <c r="CB21" s="193">
        <f t="shared" si="34"/>
        <v>15</v>
      </c>
      <c r="CC21" s="193">
        <f>SUM(CC22:CC25)</f>
        <v>0</v>
      </c>
      <c r="CD21" s="193">
        <f t="shared" si="34"/>
        <v>0</v>
      </c>
      <c r="CE21" s="193">
        <f t="shared" si="34"/>
        <v>0</v>
      </c>
      <c r="CF21" s="193">
        <f t="shared" si="34"/>
        <v>0</v>
      </c>
      <c r="CG21" s="215">
        <f t="shared" si="34"/>
        <v>0</v>
      </c>
      <c r="CH21" s="193">
        <f t="shared" si="34"/>
        <v>0</v>
      </c>
      <c r="CI21" s="193">
        <f t="shared" si="34"/>
        <v>0</v>
      </c>
      <c r="CJ21" s="215">
        <f>SUM(CJ22:CJ25)</f>
        <v>13</v>
      </c>
      <c r="CK21" s="215">
        <f>SUM(CK22:CK25)</f>
        <v>0</v>
      </c>
      <c r="CL21" s="215">
        <f>SUM(CL22:CL25)</f>
        <v>13</v>
      </c>
      <c r="CM21" s="215">
        <f t="shared" si="34"/>
        <v>100</v>
      </c>
      <c r="CN21" s="215">
        <f>SUM(CN22:CN25)</f>
        <v>0</v>
      </c>
      <c r="CO21" s="215">
        <f>SUM(CO22:CO25)</f>
        <v>0</v>
      </c>
      <c r="CP21" s="215">
        <f>SUM(CP22:CP25)</f>
        <v>0</v>
      </c>
      <c r="CQ21" s="215">
        <f>SUM(CQ22:CQ25)</f>
        <v>0</v>
      </c>
      <c r="CR21" s="215">
        <f aca="true" t="shared" si="35" ref="CR21:CZ21">SUM(CR22:CR25)</f>
        <v>0</v>
      </c>
      <c r="CS21" s="215">
        <f t="shared" si="35"/>
        <v>0</v>
      </c>
      <c r="CT21" s="215">
        <f>SUM(CT22:CT25)</f>
        <v>0</v>
      </c>
      <c r="CU21" s="215">
        <f t="shared" si="35"/>
        <v>0</v>
      </c>
      <c r="CV21" s="193">
        <f t="shared" si="35"/>
        <v>0</v>
      </c>
      <c r="CW21" s="193">
        <f t="shared" si="35"/>
        <v>0</v>
      </c>
      <c r="CX21" s="193">
        <f>SUM(CX22:CX25)</f>
        <v>0</v>
      </c>
      <c r="CY21" s="193">
        <f t="shared" si="35"/>
        <v>0</v>
      </c>
      <c r="CZ21" s="216">
        <f t="shared" si="35"/>
        <v>0</v>
      </c>
    </row>
    <row r="22" spans="1:104" ht="12.75" customHeight="1" thickBot="1" thickTop="1">
      <c r="A22" s="170"/>
      <c r="B22" s="318" t="s">
        <v>177</v>
      </c>
      <c r="C22" s="165">
        <f t="shared" si="3"/>
        <v>140</v>
      </c>
      <c r="D22" s="88"/>
      <c r="E22" s="261">
        <f>SUM(F22:K22)</f>
        <v>0</v>
      </c>
      <c r="F22" s="89"/>
      <c r="G22" s="89"/>
      <c r="H22" s="89"/>
      <c r="I22" s="89"/>
      <c r="J22" s="89"/>
      <c r="K22" s="89"/>
      <c r="L22" s="262">
        <f>SUM(M22:V22)</f>
        <v>0</v>
      </c>
      <c r="M22" s="89"/>
      <c r="N22" s="89"/>
      <c r="O22" s="89"/>
      <c r="P22" s="89"/>
      <c r="Q22" s="89"/>
      <c r="R22" s="89"/>
      <c r="S22" s="89"/>
      <c r="T22" s="89"/>
      <c r="U22" s="90"/>
      <c r="V22" s="89"/>
      <c r="W22" s="262">
        <f>SUM(X22:AI22)</f>
        <v>140</v>
      </c>
      <c r="X22" s="89">
        <v>140</v>
      </c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263"/>
      <c r="AK22" s="94"/>
      <c r="AL22" s="262">
        <f>SUM(AM22:AO22)</f>
        <v>0</v>
      </c>
      <c r="AM22" s="89"/>
      <c r="AN22" s="89"/>
      <c r="AO22" s="264"/>
      <c r="AP22" s="94"/>
      <c r="AQ22" s="509"/>
      <c r="AR22" s="514"/>
      <c r="AS22" s="170"/>
      <c r="AT22" s="318" t="s">
        <v>177</v>
      </c>
      <c r="AU22" s="165">
        <f t="shared" si="5"/>
        <v>450</v>
      </c>
      <c r="AV22" s="91"/>
      <c r="AW22" s="92">
        <f>SUM(AX22:BC22)</f>
        <v>0</v>
      </c>
      <c r="AX22" s="107"/>
      <c r="AY22" s="89"/>
      <c r="AZ22" s="89"/>
      <c r="BA22" s="89"/>
      <c r="BB22" s="89"/>
      <c r="BC22" s="89"/>
      <c r="BD22" s="93">
        <f>SUM(BE22:BJ22)</f>
        <v>66</v>
      </c>
      <c r="BE22" s="89"/>
      <c r="BF22" s="89"/>
      <c r="BG22" s="89">
        <v>1</v>
      </c>
      <c r="BH22" s="89">
        <v>40</v>
      </c>
      <c r="BI22" s="89"/>
      <c r="BJ22" s="100">
        <v>25</v>
      </c>
      <c r="BK22" s="94"/>
      <c r="BL22" s="533">
        <f>SUM(BM22:BR22)</f>
        <v>156</v>
      </c>
      <c r="BM22" s="89">
        <v>6</v>
      </c>
      <c r="BN22" s="89">
        <v>100</v>
      </c>
      <c r="BO22" s="89">
        <v>50</v>
      </c>
      <c r="BP22" s="89"/>
      <c r="BQ22" s="89"/>
      <c r="BR22" s="89"/>
      <c r="BS22" s="93">
        <f aca="true" t="shared" si="36" ref="BS22:BS36">SUM(BT22:BZ22)</f>
        <v>218</v>
      </c>
      <c r="BT22" s="89"/>
      <c r="BU22" s="89">
        <v>8</v>
      </c>
      <c r="BV22" s="89"/>
      <c r="BW22" s="89"/>
      <c r="BX22" s="89"/>
      <c r="BY22" s="89"/>
      <c r="BZ22" s="89">
        <v>210</v>
      </c>
      <c r="CA22" s="93">
        <f>SUM(CB22:CF22)</f>
        <v>10</v>
      </c>
      <c r="CB22" s="89">
        <v>10</v>
      </c>
      <c r="CC22" s="89"/>
      <c r="CD22" s="89"/>
      <c r="CE22" s="89"/>
      <c r="CF22" s="89"/>
      <c r="CG22" s="93">
        <f>SUM(CH22:CI22)</f>
        <v>0</v>
      </c>
      <c r="CH22" s="89"/>
      <c r="CI22" s="89"/>
      <c r="CJ22" s="94">
        <f>SUM(CK22:CL22)</f>
        <v>0</v>
      </c>
      <c r="CK22" s="95"/>
      <c r="CL22" s="96"/>
      <c r="CM22" s="94"/>
      <c r="CN22" s="94"/>
      <c r="CO22" s="94">
        <f>SUM(CP22:CQ22)</f>
        <v>0</v>
      </c>
      <c r="CP22" s="95"/>
      <c r="CQ22" s="96"/>
      <c r="CR22" s="94"/>
      <c r="CS22" s="94"/>
      <c r="CT22" s="94"/>
      <c r="CU22" s="93">
        <f>CV22+CW22</f>
        <v>0</v>
      </c>
      <c r="CV22" s="89"/>
      <c r="CW22" s="89"/>
      <c r="CX22" s="97"/>
      <c r="CY22" s="97"/>
      <c r="CZ22" s="98"/>
    </row>
    <row r="23" spans="1:104" ht="12.75" customHeight="1" thickBot="1" thickTop="1">
      <c r="A23" s="170"/>
      <c r="B23" s="318" t="s">
        <v>178</v>
      </c>
      <c r="C23" s="165">
        <f t="shared" si="3"/>
        <v>0</v>
      </c>
      <c r="D23" s="88"/>
      <c r="E23" s="261">
        <f>SUM(F23:K23)</f>
        <v>0</v>
      </c>
      <c r="F23" s="89"/>
      <c r="G23" s="89"/>
      <c r="H23" s="89"/>
      <c r="I23" s="89"/>
      <c r="J23" s="89"/>
      <c r="K23" s="89"/>
      <c r="L23" s="262">
        <f>SUM(M23:V23)</f>
        <v>0</v>
      </c>
      <c r="M23" s="89"/>
      <c r="N23" s="89"/>
      <c r="O23" s="89"/>
      <c r="P23" s="89"/>
      <c r="Q23" s="89"/>
      <c r="R23" s="89"/>
      <c r="S23" s="89"/>
      <c r="T23" s="89"/>
      <c r="U23" s="90"/>
      <c r="V23" s="89"/>
      <c r="W23" s="262">
        <f>SUM(X23:AI23)</f>
        <v>0</v>
      </c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263"/>
      <c r="AK23" s="94"/>
      <c r="AL23" s="262">
        <f>SUM(AM23:AO23)</f>
        <v>0</v>
      </c>
      <c r="AM23" s="89"/>
      <c r="AN23" s="89"/>
      <c r="AO23" s="264"/>
      <c r="AP23" s="94"/>
      <c r="AQ23" s="509"/>
      <c r="AR23" s="514"/>
      <c r="AS23" s="170"/>
      <c r="AT23" s="318" t="s">
        <v>178</v>
      </c>
      <c r="AU23" s="165">
        <f t="shared" si="5"/>
        <v>50</v>
      </c>
      <c r="AV23" s="91"/>
      <c r="AW23" s="92">
        <f t="shared" si="14"/>
        <v>0</v>
      </c>
      <c r="AX23" s="89"/>
      <c r="AY23" s="89"/>
      <c r="AZ23" s="89"/>
      <c r="BA23" s="89"/>
      <c r="BB23" s="89"/>
      <c r="BC23" s="89"/>
      <c r="BD23" s="93">
        <f>SUM(BE23:BJ23)</f>
        <v>37</v>
      </c>
      <c r="BE23" s="89"/>
      <c r="BF23" s="89"/>
      <c r="BG23" s="89">
        <v>5</v>
      </c>
      <c r="BH23" s="89"/>
      <c r="BI23" s="89"/>
      <c r="BJ23" s="100">
        <v>32</v>
      </c>
      <c r="BK23" s="94"/>
      <c r="BL23" s="533">
        <f>SUM(BM23:BR23)</f>
        <v>0</v>
      </c>
      <c r="BM23" s="89"/>
      <c r="BN23" s="89"/>
      <c r="BO23" s="89"/>
      <c r="BP23" s="89"/>
      <c r="BQ23" s="89"/>
      <c r="BR23" s="89"/>
      <c r="BS23" s="93">
        <f t="shared" si="36"/>
        <v>0</v>
      </c>
      <c r="BT23" s="89"/>
      <c r="BU23" s="89"/>
      <c r="BV23" s="89"/>
      <c r="BW23" s="89"/>
      <c r="BX23" s="89"/>
      <c r="BY23" s="89"/>
      <c r="BZ23" s="89"/>
      <c r="CA23" s="93">
        <f>SUM(CB23:CF23)</f>
        <v>0</v>
      </c>
      <c r="CB23" s="89"/>
      <c r="CC23" s="89"/>
      <c r="CD23" s="89"/>
      <c r="CE23" s="89"/>
      <c r="CF23" s="89"/>
      <c r="CG23" s="93">
        <f>SUM(CH23:CI23)</f>
        <v>0</v>
      </c>
      <c r="CH23" s="89"/>
      <c r="CI23" s="89"/>
      <c r="CJ23" s="94">
        <f>SUM(CK23:CL23)</f>
        <v>13</v>
      </c>
      <c r="CK23" s="99"/>
      <c r="CL23" s="100">
        <v>13</v>
      </c>
      <c r="CM23" s="94"/>
      <c r="CN23" s="94"/>
      <c r="CO23" s="94">
        <f>SUM(CP23:CQ23)</f>
        <v>0</v>
      </c>
      <c r="CP23" s="99"/>
      <c r="CQ23" s="100"/>
      <c r="CR23" s="94"/>
      <c r="CS23" s="94"/>
      <c r="CT23" s="94"/>
      <c r="CU23" s="93">
        <f>CV23+CW23</f>
        <v>0</v>
      </c>
      <c r="CV23" s="89"/>
      <c r="CW23" s="89"/>
      <c r="CX23" s="97"/>
      <c r="CY23" s="97"/>
      <c r="CZ23" s="98"/>
    </row>
    <row r="24" spans="1:104" ht="12.75" customHeight="1" thickBot="1" thickTop="1">
      <c r="A24" s="170"/>
      <c r="B24" s="318" t="s">
        <v>612</v>
      </c>
      <c r="C24" s="165">
        <f t="shared" si="3"/>
        <v>10</v>
      </c>
      <c r="D24" s="88"/>
      <c r="E24" s="261">
        <f>SUM(F24:K24)</f>
        <v>0</v>
      </c>
      <c r="F24" s="89"/>
      <c r="G24" s="89"/>
      <c r="H24" s="89"/>
      <c r="I24" s="89"/>
      <c r="J24" s="89"/>
      <c r="K24" s="89"/>
      <c r="L24" s="262">
        <f>SUM(M24:V24)</f>
        <v>0</v>
      </c>
      <c r="M24" s="89"/>
      <c r="N24" s="89"/>
      <c r="O24" s="89"/>
      <c r="P24" s="89"/>
      <c r="Q24" s="89"/>
      <c r="R24" s="89"/>
      <c r="S24" s="89"/>
      <c r="T24" s="89"/>
      <c r="U24" s="90"/>
      <c r="V24" s="89"/>
      <c r="W24" s="262">
        <f>SUM(X24:AI24)</f>
        <v>10</v>
      </c>
      <c r="X24" s="89">
        <v>10</v>
      </c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263"/>
      <c r="AK24" s="94"/>
      <c r="AL24" s="262">
        <f>SUM(AM24:AO24)</f>
        <v>0</v>
      </c>
      <c r="AM24" s="89"/>
      <c r="AN24" s="89"/>
      <c r="AO24" s="264"/>
      <c r="AP24" s="94"/>
      <c r="AQ24" s="509"/>
      <c r="AR24" s="514"/>
      <c r="AS24" s="170"/>
      <c r="AT24" s="318" t="s">
        <v>612</v>
      </c>
      <c r="AU24" s="165">
        <f t="shared" si="5"/>
        <v>114</v>
      </c>
      <c r="AV24" s="91"/>
      <c r="AW24" s="92">
        <f t="shared" si="14"/>
        <v>52</v>
      </c>
      <c r="AX24" s="89"/>
      <c r="AY24" s="89">
        <v>40</v>
      </c>
      <c r="AZ24" s="89"/>
      <c r="BA24" s="89">
        <v>9</v>
      </c>
      <c r="BB24" s="89">
        <v>3</v>
      </c>
      <c r="BC24" s="89"/>
      <c r="BD24" s="93">
        <f>SUM(BE24:BJ24)</f>
        <v>52</v>
      </c>
      <c r="BE24" s="89"/>
      <c r="BF24" s="89"/>
      <c r="BG24" s="89">
        <v>47</v>
      </c>
      <c r="BH24" s="89"/>
      <c r="BI24" s="89"/>
      <c r="BJ24" s="100">
        <v>5</v>
      </c>
      <c r="BK24" s="94"/>
      <c r="BL24" s="533">
        <f>SUM(BM24:BR24)</f>
        <v>0</v>
      </c>
      <c r="BM24" s="89"/>
      <c r="BN24" s="89"/>
      <c r="BO24" s="89"/>
      <c r="BP24" s="89"/>
      <c r="BQ24" s="89"/>
      <c r="BR24" s="89"/>
      <c r="BS24" s="93">
        <f t="shared" si="36"/>
        <v>5</v>
      </c>
      <c r="BT24" s="89"/>
      <c r="BU24" s="89"/>
      <c r="BV24" s="89"/>
      <c r="BW24" s="89"/>
      <c r="BX24" s="89"/>
      <c r="BY24" s="89"/>
      <c r="BZ24" s="89">
        <v>5</v>
      </c>
      <c r="CA24" s="93">
        <f>SUM(CB24:CF24)</f>
        <v>5</v>
      </c>
      <c r="CB24" s="89">
        <v>5</v>
      </c>
      <c r="CC24" s="89"/>
      <c r="CD24" s="89"/>
      <c r="CE24" s="89"/>
      <c r="CF24" s="89"/>
      <c r="CG24" s="93">
        <f>SUM(CH24:CI24)</f>
        <v>0</v>
      </c>
      <c r="CH24" s="89"/>
      <c r="CI24" s="89"/>
      <c r="CJ24" s="94">
        <f>SUM(CK24:CL24)</f>
        <v>0</v>
      </c>
      <c r="CK24" s="99"/>
      <c r="CL24" s="100"/>
      <c r="CM24" s="94"/>
      <c r="CN24" s="94"/>
      <c r="CO24" s="94">
        <f>SUM(CP24:CQ24)</f>
        <v>0</v>
      </c>
      <c r="CP24" s="99"/>
      <c r="CQ24" s="100"/>
      <c r="CR24" s="94"/>
      <c r="CS24" s="94"/>
      <c r="CT24" s="94"/>
      <c r="CU24" s="93">
        <f>CV24+CW24</f>
        <v>0</v>
      </c>
      <c r="CV24" s="89"/>
      <c r="CW24" s="89"/>
      <c r="CX24" s="97"/>
      <c r="CY24" s="97"/>
      <c r="CZ24" s="98"/>
    </row>
    <row r="25" spans="1:104" ht="12.75" customHeight="1" thickBot="1" thickTop="1">
      <c r="A25" s="170"/>
      <c r="B25" s="318" t="s">
        <v>179</v>
      </c>
      <c r="C25" s="165">
        <f t="shared" si="3"/>
        <v>10</v>
      </c>
      <c r="D25" s="88"/>
      <c r="E25" s="261">
        <f>SUM(F25:K25)</f>
        <v>0</v>
      </c>
      <c r="F25" s="89"/>
      <c r="G25" s="89"/>
      <c r="H25" s="89"/>
      <c r="I25" s="89"/>
      <c r="J25" s="89"/>
      <c r="K25" s="89"/>
      <c r="L25" s="262">
        <f>SUM(M25:V25)</f>
        <v>0</v>
      </c>
      <c r="M25" s="89"/>
      <c r="N25" s="89"/>
      <c r="O25" s="89"/>
      <c r="P25" s="89"/>
      <c r="Q25" s="89"/>
      <c r="R25" s="89"/>
      <c r="S25" s="89"/>
      <c r="T25" s="89"/>
      <c r="U25" s="90"/>
      <c r="V25" s="89"/>
      <c r="W25" s="262">
        <f>SUM(X25:AI25)</f>
        <v>10</v>
      </c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>
        <v>10</v>
      </c>
      <c r="AI25" s="89"/>
      <c r="AJ25" s="263"/>
      <c r="AK25" s="94"/>
      <c r="AL25" s="262">
        <f>SUM(AM25:AO25)</f>
        <v>0</v>
      </c>
      <c r="AM25" s="89"/>
      <c r="AN25" s="89"/>
      <c r="AO25" s="264"/>
      <c r="AP25" s="94"/>
      <c r="AQ25" s="509"/>
      <c r="AR25" s="514"/>
      <c r="AS25" s="170"/>
      <c r="AT25" s="318" t="s">
        <v>179</v>
      </c>
      <c r="AU25" s="165">
        <f t="shared" si="5"/>
        <v>159</v>
      </c>
      <c r="AV25" s="91"/>
      <c r="AW25" s="92">
        <f>SUM(AX25:BC25)</f>
        <v>0</v>
      </c>
      <c r="AX25" s="89"/>
      <c r="AY25" s="89"/>
      <c r="AZ25" s="89"/>
      <c r="BA25" s="89"/>
      <c r="BB25" s="89"/>
      <c r="BC25" s="89"/>
      <c r="BD25" s="93">
        <f>SUM(BE25:BJ25)</f>
        <v>10</v>
      </c>
      <c r="BE25" s="89"/>
      <c r="BF25" s="89"/>
      <c r="BG25" s="89"/>
      <c r="BH25" s="89"/>
      <c r="BI25" s="89"/>
      <c r="BJ25" s="100">
        <v>10</v>
      </c>
      <c r="BK25" s="94"/>
      <c r="BL25" s="533">
        <f>SUM(BM25:BR25)</f>
        <v>0</v>
      </c>
      <c r="BM25" s="89"/>
      <c r="BN25" s="89"/>
      <c r="BO25" s="89"/>
      <c r="BP25" s="89"/>
      <c r="BQ25" s="89"/>
      <c r="BR25" s="89"/>
      <c r="BS25" s="93">
        <f t="shared" si="36"/>
        <v>49</v>
      </c>
      <c r="BT25" s="89"/>
      <c r="BU25" s="89"/>
      <c r="BV25" s="89"/>
      <c r="BW25" s="89"/>
      <c r="BX25" s="89"/>
      <c r="BY25" s="89"/>
      <c r="BZ25" s="89">
        <v>49</v>
      </c>
      <c r="CA25" s="93">
        <f>SUM(CB25:CF25)</f>
        <v>0</v>
      </c>
      <c r="CB25" s="89"/>
      <c r="CC25" s="89"/>
      <c r="CD25" s="89"/>
      <c r="CE25" s="89"/>
      <c r="CF25" s="89"/>
      <c r="CG25" s="93">
        <f>SUM(CH25:CI25)</f>
        <v>0</v>
      </c>
      <c r="CH25" s="89"/>
      <c r="CI25" s="89"/>
      <c r="CJ25" s="94">
        <f>SUM(CK25:CL25)</f>
        <v>0</v>
      </c>
      <c r="CK25" s="101"/>
      <c r="CL25" s="102"/>
      <c r="CM25" s="94">
        <v>100</v>
      </c>
      <c r="CN25" s="94"/>
      <c r="CO25" s="94">
        <f>SUM(CP25:CQ25)</f>
        <v>0</v>
      </c>
      <c r="CP25" s="101"/>
      <c r="CQ25" s="102"/>
      <c r="CR25" s="94"/>
      <c r="CS25" s="94"/>
      <c r="CT25" s="94"/>
      <c r="CU25" s="93">
        <f>CV25+CW25</f>
        <v>0</v>
      </c>
      <c r="CV25" s="89"/>
      <c r="CW25" s="89"/>
      <c r="CX25" s="97"/>
      <c r="CY25" s="97"/>
      <c r="CZ25" s="98"/>
    </row>
    <row r="26" spans="1:104" ht="12.75" customHeight="1" thickBot="1" thickTop="1">
      <c r="A26" s="189" t="s">
        <v>180</v>
      </c>
      <c r="B26" s="190"/>
      <c r="C26" s="188">
        <f t="shared" si="3"/>
        <v>6816</v>
      </c>
      <c r="D26" s="81"/>
      <c r="E26" s="265">
        <f aca="true" t="shared" si="37" ref="E26:AQ26">SUM(E27:E36)</f>
        <v>0</v>
      </c>
      <c r="F26" s="266">
        <f t="shared" si="37"/>
        <v>0</v>
      </c>
      <c r="G26" s="266">
        <f t="shared" si="37"/>
        <v>0</v>
      </c>
      <c r="H26" s="266">
        <f t="shared" si="37"/>
        <v>0</v>
      </c>
      <c r="I26" s="266">
        <f t="shared" si="37"/>
        <v>0</v>
      </c>
      <c r="J26" s="266">
        <f t="shared" si="37"/>
        <v>0</v>
      </c>
      <c r="K26" s="266">
        <f t="shared" si="37"/>
        <v>0</v>
      </c>
      <c r="L26" s="215">
        <f t="shared" si="37"/>
        <v>0</v>
      </c>
      <c r="M26" s="193">
        <f t="shared" si="37"/>
        <v>0</v>
      </c>
      <c r="N26" s="193">
        <f t="shared" si="37"/>
        <v>0</v>
      </c>
      <c r="O26" s="193">
        <f t="shared" si="37"/>
        <v>0</v>
      </c>
      <c r="P26" s="193">
        <f t="shared" si="37"/>
        <v>0</v>
      </c>
      <c r="Q26" s="193">
        <f>SUM(Q27:Q36)</f>
        <v>0</v>
      </c>
      <c r="R26" s="193">
        <f t="shared" si="37"/>
        <v>0</v>
      </c>
      <c r="S26" s="193">
        <f t="shared" si="37"/>
        <v>0</v>
      </c>
      <c r="T26" s="193">
        <f t="shared" si="37"/>
        <v>0</v>
      </c>
      <c r="U26" s="193">
        <f t="shared" si="37"/>
        <v>0</v>
      </c>
      <c r="V26" s="193">
        <f t="shared" si="37"/>
        <v>0</v>
      </c>
      <c r="W26" s="215">
        <f t="shared" si="37"/>
        <v>2595</v>
      </c>
      <c r="X26" s="193">
        <f t="shared" si="37"/>
        <v>115</v>
      </c>
      <c r="Y26" s="193">
        <f t="shared" si="37"/>
        <v>0</v>
      </c>
      <c r="Z26" s="193">
        <f t="shared" si="37"/>
        <v>50</v>
      </c>
      <c r="AA26" s="193">
        <f t="shared" si="37"/>
        <v>90</v>
      </c>
      <c r="AB26" s="193">
        <f t="shared" si="37"/>
        <v>1440</v>
      </c>
      <c r="AC26" s="193">
        <f t="shared" si="37"/>
        <v>800</v>
      </c>
      <c r="AD26" s="193">
        <f t="shared" si="37"/>
        <v>100</v>
      </c>
      <c r="AE26" s="193">
        <f t="shared" si="37"/>
        <v>0</v>
      </c>
      <c r="AF26" s="193">
        <f t="shared" si="37"/>
        <v>0</v>
      </c>
      <c r="AG26" s="193">
        <f t="shared" si="37"/>
        <v>0</v>
      </c>
      <c r="AH26" s="193">
        <f t="shared" si="37"/>
        <v>0</v>
      </c>
      <c r="AI26" s="193">
        <f t="shared" si="37"/>
        <v>0</v>
      </c>
      <c r="AJ26" s="267">
        <f t="shared" si="37"/>
        <v>0</v>
      </c>
      <c r="AK26" s="215">
        <f t="shared" si="37"/>
        <v>0</v>
      </c>
      <c r="AL26" s="215">
        <f t="shared" si="37"/>
        <v>4000</v>
      </c>
      <c r="AM26" s="193">
        <f t="shared" si="37"/>
        <v>0</v>
      </c>
      <c r="AN26" s="193">
        <f t="shared" si="37"/>
        <v>0</v>
      </c>
      <c r="AO26" s="268">
        <f t="shared" si="37"/>
        <v>4000</v>
      </c>
      <c r="AP26" s="215">
        <f t="shared" si="37"/>
        <v>0</v>
      </c>
      <c r="AQ26" s="510">
        <f t="shared" si="37"/>
        <v>221</v>
      </c>
      <c r="AR26" s="519"/>
      <c r="AS26" s="189" t="s">
        <v>180</v>
      </c>
      <c r="AT26" s="190"/>
      <c r="AU26" s="188">
        <f t="shared" si="5"/>
        <v>13625</v>
      </c>
      <c r="AV26" s="87"/>
      <c r="AW26" s="214">
        <f aca="true" t="shared" si="38" ref="AW26:CL26">SUM(AW27:AW36)</f>
        <v>4892</v>
      </c>
      <c r="AX26" s="193">
        <f t="shared" si="38"/>
        <v>2560</v>
      </c>
      <c r="AY26" s="193">
        <f t="shared" si="38"/>
        <v>1025</v>
      </c>
      <c r="AZ26" s="193">
        <f t="shared" si="38"/>
        <v>10</v>
      </c>
      <c r="BA26" s="193">
        <f t="shared" si="38"/>
        <v>950</v>
      </c>
      <c r="BB26" s="193">
        <f t="shared" si="38"/>
        <v>322</v>
      </c>
      <c r="BC26" s="193">
        <f t="shared" si="38"/>
        <v>25</v>
      </c>
      <c r="BD26" s="215">
        <f t="shared" si="38"/>
        <v>696</v>
      </c>
      <c r="BE26" s="193">
        <f t="shared" si="38"/>
        <v>0</v>
      </c>
      <c r="BF26" s="193">
        <f t="shared" si="38"/>
        <v>46</v>
      </c>
      <c r="BG26" s="193">
        <f t="shared" si="38"/>
        <v>32</v>
      </c>
      <c r="BH26" s="193">
        <f t="shared" si="38"/>
        <v>236</v>
      </c>
      <c r="BI26" s="193">
        <f t="shared" si="38"/>
        <v>80</v>
      </c>
      <c r="BJ26" s="520">
        <f t="shared" si="38"/>
        <v>302</v>
      </c>
      <c r="BK26" s="215">
        <f t="shared" si="38"/>
        <v>0</v>
      </c>
      <c r="BL26" s="265">
        <f t="shared" si="38"/>
        <v>659</v>
      </c>
      <c r="BM26" s="193">
        <f t="shared" si="38"/>
        <v>54</v>
      </c>
      <c r="BN26" s="193">
        <f t="shared" si="38"/>
        <v>155</v>
      </c>
      <c r="BO26" s="193">
        <f t="shared" si="38"/>
        <v>365</v>
      </c>
      <c r="BP26" s="193">
        <f t="shared" si="38"/>
        <v>0</v>
      </c>
      <c r="BQ26" s="193">
        <f t="shared" si="38"/>
        <v>85</v>
      </c>
      <c r="BR26" s="193">
        <f t="shared" si="38"/>
        <v>0</v>
      </c>
      <c r="BS26" s="215">
        <f t="shared" si="38"/>
        <v>1658</v>
      </c>
      <c r="BT26" s="193">
        <f t="shared" si="38"/>
        <v>65</v>
      </c>
      <c r="BU26" s="193">
        <f t="shared" si="38"/>
        <v>173</v>
      </c>
      <c r="BV26" s="193">
        <f t="shared" si="38"/>
        <v>505</v>
      </c>
      <c r="BW26" s="193">
        <f t="shared" si="38"/>
        <v>225</v>
      </c>
      <c r="BX26" s="193">
        <f t="shared" si="38"/>
        <v>50</v>
      </c>
      <c r="BY26" s="193">
        <f t="shared" si="38"/>
        <v>58</v>
      </c>
      <c r="BZ26" s="193">
        <f t="shared" si="38"/>
        <v>582</v>
      </c>
      <c r="CA26" s="215">
        <f t="shared" si="38"/>
        <v>532</v>
      </c>
      <c r="CB26" s="193">
        <f t="shared" si="38"/>
        <v>293</v>
      </c>
      <c r="CC26" s="193">
        <f t="shared" si="38"/>
        <v>62</v>
      </c>
      <c r="CD26" s="193">
        <f t="shared" si="38"/>
        <v>35</v>
      </c>
      <c r="CE26" s="193">
        <f t="shared" si="38"/>
        <v>50</v>
      </c>
      <c r="CF26" s="193">
        <f t="shared" si="38"/>
        <v>92</v>
      </c>
      <c r="CG26" s="215">
        <f t="shared" si="38"/>
        <v>0</v>
      </c>
      <c r="CH26" s="193">
        <f t="shared" si="38"/>
        <v>0</v>
      </c>
      <c r="CI26" s="193">
        <f t="shared" si="38"/>
        <v>0</v>
      </c>
      <c r="CJ26" s="215">
        <f t="shared" si="38"/>
        <v>0</v>
      </c>
      <c r="CK26" s="215">
        <f t="shared" si="38"/>
        <v>0</v>
      </c>
      <c r="CL26" s="215">
        <f t="shared" si="38"/>
        <v>0</v>
      </c>
      <c r="CM26" s="215">
        <f>SUM(CM27:CM31)</f>
        <v>0</v>
      </c>
      <c r="CN26" s="215">
        <f aca="true" t="shared" si="39" ref="CN26:CZ26">SUM(CN27:CN36)</f>
        <v>209</v>
      </c>
      <c r="CO26" s="215">
        <f t="shared" si="39"/>
        <v>635</v>
      </c>
      <c r="CP26" s="215">
        <f t="shared" si="39"/>
        <v>10</v>
      </c>
      <c r="CQ26" s="215">
        <f t="shared" si="39"/>
        <v>625</v>
      </c>
      <c r="CR26" s="215">
        <f t="shared" si="39"/>
        <v>0</v>
      </c>
      <c r="CS26" s="215">
        <f t="shared" si="39"/>
        <v>100</v>
      </c>
      <c r="CT26" s="215">
        <f t="shared" si="39"/>
        <v>30</v>
      </c>
      <c r="CU26" s="215">
        <f t="shared" si="39"/>
        <v>0</v>
      </c>
      <c r="CV26" s="193">
        <f t="shared" si="39"/>
        <v>0</v>
      </c>
      <c r="CW26" s="193">
        <f t="shared" si="39"/>
        <v>0</v>
      </c>
      <c r="CX26" s="193">
        <f t="shared" si="39"/>
        <v>0</v>
      </c>
      <c r="CY26" s="193">
        <f t="shared" si="39"/>
        <v>170</v>
      </c>
      <c r="CZ26" s="216">
        <f t="shared" si="39"/>
        <v>4044</v>
      </c>
    </row>
    <row r="27" spans="1:243" ht="12.75" customHeight="1" thickBot="1" thickTop="1">
      <c r="A27" s="170"/>
      <c r="B27" s="318" t="s">
        <v>613</v>
      </c>
      <c r="C27" s="165">
        <f t="shared" si="3"/>
        <v>0</v>
      </c>
      <c r="D27" s="88"/>
      <c r="E27" s="261">
        <f aca="true" t="shared" si="40" ref="E27:E36">SUM(F27:K27)</f>
        <v>0</v>
      </c>
      <c r="F27" s="89"/>
      <c r="G27" s="89"/>
      <c r="H27" s="89"/>
      <c r="I27" s="89"/>
      <c r="J27" s="89"/>
      <c r="K27" s="89"/>
      <c r="L27" s="262">
        <f aca="true" t="shared" si="41" ref="L27:L36">SUM(M27:V27)</f>
        <v>0</v>
      </c>
      <c r="M27" s="89"/>
      <c r="N27" s="89"/>
      <c r="O27" s="89"/>
      <c r="P27" s="89"/>
      <c r="Q27" s="89"/>
      <c r="R27" s="89"/>
      <c r="S27" s="89"/>
      <c r="T27" s="89"/>
      <c r="U27" s="90"/>
      <c r="V27" s="89"/>
      <c r="W27" s="262">
        <f aca="true" t="shared" si="42" ref="W27:W36">SUM(X27:AI27)</f>
        <v>0</v>
      </c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263"/>
      <c r="AK27" s="94"/>
      <c r="AL27" s="262">
        <f aca="true" t="shared" si="43" ref="AL27:AL36">SUM(AM27:AO27)</f>
        <v>0</v>
      </c>
      <c r="AM27" s="89"/>
      <c r="AN27" s="89"/>
      <c r="AO27" s="264"/>
      <c r="AP27" s="94"/>
      <c r="AQ27" s="509"/>
      <c r="AR27" s="514"/>
      <c r="AS27" s="170"/>
      <c r="AT27" s="318" t="s">
        <v>613</v>
      </c>
      <c r="AU27" s="165">
        <f t="shared" si="5"/>
        <v>290</v>
      </c>
      <c r="AV27" s="91"/>
      <c r="AW27" s="92">
        <f>SUM(AX27:BC27)</f>
        <v>27</v>
      </c>
      <c r="AX27" s="89"/>
      <c r="AY27" s="89">
        <v>20</v>
      </c>
      <c r="AZ27" s="89"/>
      <c r="BA27" s="89">
        <v>5</v>
      </c>
      <c r="BB27" s="89">
        <v>2</v>
      </c>
      <c r="BC27" s="89"/>
      <c r="BD27" s="93">
        <f aca="true" t="shared" si="44" ref="BD27:BD36">SUM(BE27:BJ27)</f>
        <v>66</v>
      </c>
      <c r="BE27" s="89"/>
      <c r="BF27" s="89">
        <v>46</v>
      </c>
      <c r="BG27" s="89"/>
      <c r="BH27" s="89">
        <v>15</v>
      </c>
      <c r="BI27" s="89"/>
      <c r="BJ27" s="100">
        <v>5</v>
      </c>
      <c r="BK27" s="94"/>
      <c r="BL27" s="533">
        <f aca="true" t="shared" si="45" ref="BL27:BL36">SUM(BM27:BR27)</f>
        <v>55</v>
      </c>
      <c r="BM27" s="89">
        <v>10</v>
      </c>
      <c r="BN27" s="89"/>
      <c r="BO27" s="89">
        <v>5</v>
      </c>
      <c r="BP27" s="89"/>
      <c r="BQ27" s="89">
        <v>40</v>
      </c>
      <c r="BR27" s="89"/>
      <c r="BS27" s="93">
        <f t="shared" si="36"/>
        <v>22</v>
      </c>
      <c r="BT27" s="89"/>
      <c r="BU27" s="89">
        <v>5</v>
      </c>
      <c r="BV27" s="89"/>
      <c r="BW27" s="89"/>
      <c r="BX27" s="89">
        <v>10</v>
      </c>
      <c r="BY27" s="89"/>
      <c r="BZ27" s="89">
        <v>7</v>
      </c>
      <c r="CA27" s="93">
        <f aca="true" t="shared" si="46" ref="CA27:CA36">SUM(CB27:CF27)</f>
        <v>50</v>
      </c>
      <c r="CB27" s="89">
        <v>50</v>
      </c>
      <c r="CC27" s="89"/>
      <c r="CD27" s="89"/>
      <c r="CE27" s="89"/>
      <c r="CF27" s="89"/>
      <c r="CG27" s="93">
        <f>SUM(CH27:CI27)</f>
        <v>0</v>
      </c>
      <c r="CH27" s="89"/>
      <c r="CI27" s="89"/>
      <c r="CJ27" s="94">
        <f>SUM(CK27:CL27)</f>
        <v>0</v>
      </c>
      <c r="CK27" s="95"/>
      <c r="CL27" s="96"/>
      <c r="CM27" s="94"/>
      <c r="CN27" s="94"/>
      <c r="CO27" s="94">
        <f>SUM(CP27:CQ27)</f>
        <v>0</v>
      </c>
      <c r="CP27" s="95"/>
      <c r="CQ27" s="96"/>
      <c r="CR27" s="94"/>
      <c r="CS27" s="94"/>
      <c r="CT27" s="94"/>
      <c r="CU27" s="93">
        <f aca="true" t="shared" si="47" ref="CU27:CU36">CV27+CW27</f>
        <v>0</v>
      </c>
      <c r="CV27" s="89"/>
      <c r="CW27" s="89"/>
      <c r="CX27" s="97"/>
      <c r="CY27" s="97">
        <v>70</v>
      </c>
      <c r="CZ27" s="98"/>
      <c r="II27" s="160"/>
    </row>
    <row r="28" spans="1:104" ht="12.75" customHeight="1" thickBot="1" thickTop="1">
      <c r="A28" s="170"/>
      <c r="B28" s="318" t="s">
        <v>614</v>
      </c>
      <c r="C28" s="165">
        <f t="shared" si="3"/>
        <v>0</v>
      </c>
      <c r="D28" s="88"/>
      <c r="E28" s="261">
        <f t="shared" si="40"/>
        <v>0</v>
      </c>
      <c r="F28" s="89"/>
      <c r="G28" s="89"/>
      <c r="H28" s="89"/>
      <c r="I28" s="89"/>
      <c r="J28" s="89"/>
      <c r="K28" s="89"/>
      <c r="L28" s="262">
        <f t="shared" si="41"/>
        <v>0</v>
      </c>
      <c r="M28" s="89"/>
      <c r="N28" s="89"/>
      <c r="O28" s="89"/>
      <c r="P28" s="89"/>
      <c r="Q28" s="89"/>
      <c r="R28" s="89"/>
      <c r="S28" s="89"/>
      <c r="T28" s="89"/>
      <c r="U28" s="90"/>
      <c r="V28" s="89"/>
      <c r="W28" s="262">
        <f t="shared" si="42"/>
        <v>0</v>
      </c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263"/>
      <c r="AK28" s="94"/>
      <c r="AL28" s="262">
        <f t="shared" si="43"/>
        <v>0</v>
      </c>
      <c r="AM28" s="89"/>
      <c r="AN28" s="89"/>
      <c r="AO28" s="264"/>
      <c r="AP28" s="94"/>
      <c r="AQ28" s="509"/>
      <c r="AR28" s="514"/>
      <c r="AS28" s="170"/>
      <c r="AT28" s="318" t="s">
        <v>614</v>
      </c>
      <c r="AU28" s="165">
        <f t="shared" si="5"/>
        <v>1253</v>
      </c>
      <c r="AV28" s="91"/>
      <c r="AW28" s="92">
        <f>SUM(AX28:BC28)</f>
        <v>1253</v>
      </c>
      <c r="AX28" s="89"/>
      <c r="AY28" s="89">
        <v>925</v>
      </c>
      <c r="AZ28" s="89"/>
      <c r="BA28" s="89">
        <v>245</v>
      </c>
      <c r="BB28" s="89">
        <v>83</v>
      </c>
      <c r="BC28" s="89"/>
      <c r="BD28" s="93">
        <f t="shared" si="44"/>
        <v>0</v>
      </c>
      <c r="BE28" s="89"/>
      <c r="BF28" s="89"/>
      <c r="BG28" s="89"/>
      <c r="BH28" s="89"/>
      <c r="BI28" s="89"/>
      <c r="BJ28" s="100"/>
      <c r="BK28" s="94"/>
      <c r="BL28" s="533">
        <f t="shared" si="45"/>
        <v>0</v>
      </c>
      <c r="BM28" s="89"/>
      <c r="BN28" s="89"/>
      <c r="BO28" s="89"/>
      <c r="BP28" s="89"/>
      <c r="BQ28" s="89"/>
      <c r="BR28" s="89"/>
      <c r="BS28" s="93">
        <f t="shared" si="36"/>
        <v>0</v>
      </c>
      <c r="BT28" s="89"/>
      <c r="BU28" s="89"/>
      <c r="BV28" s="89"/>
      <c r="BW28" s="89"/>
      <c r="BX28" s="89"/>
      <c r="BY28" s="89"/>
      <c r="BZ28" s="89"/>
      <c r="CA28" s="93">
        <f t="shared" si="46"/>
        <v>0</v>
      </c>
      <c r="CB28" s="89"/>
      <c r="CC28" s="89"/>
      <c r="CD28" s="89"/>
      <c r="CE28" s="89"/>
      <c r="CF28" s="89"/>
      <c r="CG28" s="93">
        <f>SUM(CH28:CI28)</f>
        <v>0</v>
      </c>
      <c r="CH28" s="89"/>
      <c r="CI28" s="89"/>
      <c r="CJ28" s="94">
        <f>SUM(CK28:CL28)</f>
        <v>0</v>
      </c>
      <c r="CK28" s="99"/>
      <c r="CL28" s="100"/>
      <c r="CM28" s="94"/>
      <c r="CN28" s="94"/>
      <c r="CO28" s="94">
        <f>SUM(CP28:CQ28)</f>
        <v>0</v>
      </c>
      <c r="CP28" s="99"/>
      <c r="CQ28" s="100"/>
      <c r="CR28" s="94"/>
      <c r="CS28" s="94"/>
      <c r="CT28" s="94"/>
      <c r="CU28" s="93">
        <f t="shared" si="47"/>
        <v>0</v>
      </c>
      <c r="CV28" s="89"/>
      <c r="CW28" s="89"/>
      <c r="CX28" s="97"/>
      <c r="CY28" s="97"/>
      <c r="CZ28" s="98"/>
    </row>
    <row r="29" spans="1:104" ht="12.75" customHeight="1" thickBot="1" thickTop="1">
      <c r="A29" s="170"/>
      <c r="B29" s="318" t="s">
        <v>666</v>
      </c>
      <c r="C29" s="165">
        <f t="shared" si="3"/>
        <v>1221</v>
      </c>
      <c r="D29" s="88"/>
      <c r="E29" s="261">
        <f t="shared" si="40"/>
        <v>0</v>
      </c>
      <c r="F29" s="89"/>
      <c r="G29" s="89"/>
      <c r="H29" s="89"/>
      <c r="I29" s="89"/>
      <c r="J29" s="89"/>
      <c r="K29" s="89"/>
      <c r="L29" s="262">
        <f t="shared" si="41"/>
        <v>0</v>
      </c>
      <c r="M29" s="89"/>
      <c r="N29" s="89"/>
      <c r="O29" s="89"/>
      <c r="P29" s="89"/>
      <c r="Q29" s="89"/>
      <c r="R29" s="89"/>
      <c r="S29" s="89"/>
      <c r="T29" s="89"/>
      <c r="U29" s="90"/>
      <c r="V29" s="89"/>
      <c r="W29" s="262">
        <f t="shared" si="42"/>
        <v>1000</v>
      </c>
      <c r="X29" s="89">
        <v>100</v>
      </c>
      <c r="Y29" s="89"/>
      <c r="Z29" s="89"/>
      <c r="AA29" s="89"/>
      <c r="AB29" s="89"/>
      <c r="AC29" s="89">
        <v>800</v>
      </c>
      <c r="AD29" s="89">
        <v>100</v>
      </c>
      <c r="AE29" s="89"/>
      <c r="AF29" s="89"/>
      <c r="AG29" s="89"/>
      <c r="AH29" s="89"/>
      <c r="AI29" s="89"/>
      <c r="AJ29" s="263"/>
      <c r="AK29" s="94"/>
      <c r="AL29" s="262">
        <f t="shared" si="43"/>
        <v>0</v>
      </c>
      <c r="AM29" s="89"/>
      <c r="AN29" s="89"/>
      <c r="AO29" s="264"/>
      <c r="AP29" s="94"/>
      <c r="AQ29" s="509">
        <v>221</v>
      </c>
      <c r="AR29" s="514"/>
      <c r="AS29" s="170"/>
      <c r="AT29" s="318" t="s">
        <v>666</v>
      </c>
      <c r="AU29" s="165">
        <f t="shared" si="5"/>
        <v>5657</v>
      </c>
      <c r="AV29" s="91"/>
      <c r="AW29" s="92">
        <f>SUM(AX29:BC29)</f>
        <v>3450</v>
      </c>
      <c r="AX29" s="89">
        <v>2440</v>
      </c>
      <c r="AY29" s="89">
        <v>80</v>
      </c>
      <c r="AZ29" s="89">
        <v>10</v>
      </c>
      <c r="BA29" s="89">
        <v>668</v>
      </c>
      <c r="BB29" s="89">
        <v>227</v>
      </c>
      <c r="BC29" s="89">
        <v>25</v>
      </c>
      <c r="BD29" s="93">
        <f t="shared" si="44"/>
        <v>441</v>
      </c>
      <c r="BE29" s="89"/>
      <c r="BF29" s="89"/>
      <c r="BG29" s="89">
        <v>30</v>
      </c>
      <c r="BH29" s="89">
        <v>211</v>
      </c>
      <c r="BI29" s="89"/>
      <c r="BJ29" s="100">
        <v>200</v>
      </c>
      <c r="BK29" s="94"/>
      <c r="BL29" s="533">
        <f t="shared" si="45"/>
        <v>45</v>
      </c>
      <c r="BM29" s="89"/>
      <c r="BN29" s="89"/>
      <c r="BO29" s="89"/>
      <c r="BP29" s="89"/>
      <c r="BQ29" s="89">
        <v>45</v>
      </c>
      <c r="BR29" s="89"/>
      <c r="BS29" s="93">
        <f t="shared" si="36"/>
        <v>735</v>
      </c>
      <c r="BT29" s="89">
        <v>65</v>
      </c>
      <c r="BU29" s="89">
        <v>150</v>
      </c>
      <c r="BV29" s="89">
        <v>95</v>
      </c>
      <c r="BW29" s="89">
        <v>150</v>
      </c>
      <c r="BX29" s="89">
        <v>35</v>
      </c>
      <c r="BY29" s="89">
        <v>50</v>
      </c>
      <c r="BZ29" s="89">
        <v>190</v>
      </c>
      <c r="CA29" s="93">
        <f t="shared" si="46"/>
        <v>237</v>
      </c>
      <c r="CB29" s="89">
        <v>5</v>
      </c>
      <c r="CC29" s="89">
        <v>60</v>
      </c>
      <c r="CD29" s="89">
        <v>30</v>
      </c>
      <c r="CE29" s="89">
        <v>50</v>
      </c>
      <c r="CF29" s="89">
        <v>92</v>
      </c>
      <c r="CG29" s="93">
        <f>SUM(CH29:CI29)</f>
        <v>0</v>
      </c>
      <c r="CH29" s="89"/>
      <c r="CI29" s="89"/>
      <c r="CJ29" s="94">
        <f>SUM(CK29:CL29)</f>
        <v>0</v>
      </c>
      <c r="CK29" s="99"/>
      <c r="CL29" s="100"/>
      <c r="CM29" s="94"/>
      <c r="CN29" s="94">
        <v>209</v>
      </c>
      <c r="CO29" s="94">
        <f>SUM(CP29:CQ29)</f>
        <v>410</v>
      </c>
      <c r="CP29" s="99">
        <v>10</v>
      </c>
      <c r="CQ29" s="100">
        <v>400</v>
      </c>
      <c r="CR29" s="94"/>
      <c r="CS29" s="94"/>
      <c r="CT29" s="94">
        <v>30</v>
      </c>
      <c r="CU29" s="93">
        <f t="shared" si="47"/>
        <v>0</v>
      </c>
      <c r="CV29" s="89"/>
      <c r="CW29" s="89"/>
      <c r="CX29" s="97"/>
      <c r="CY29" s="97">
        <v>100</v>
      </c>
      <c r="CZ29" s="98"/>
    </row>
    <row r="30" spans="1:104" ht="12.75" customHeight="1" thickBot="1" thickTop="1">
      <c r="A30" s="170"/>
      <c r="B30" s="318" t="s">
        <v>615</v>
      </c>
      <c r="C30" s="165">
        <f t="shared" si="3"/>
        <v>4000</v>
      </c>
      <c r="D30" s="88"/>
      <c r="E30" s="261">
        <f>SUM(F30:K30)</f>
        <v>0</v>
      </c>
      <c r="F30" s="89"/>
      <c r="G30" s="89"/>
      <c r="H30" s="89"/>
      <c r="I30" s="89"/>
      <c r="J30" s="89"/>
      <c r="K30" s="89"/>
      <c r="L30" s="262">
        <f t="shared" si="41"/>
        <v>0</v>
      </c>
      <c r="M30" s="89"/>
      <c r="N30" s="89"/>
      <c r="O30" s="89"/>
      <c r="P30" s="89"/>
      <c r="Q30" s="89"/>
      <c r="R30" s="89"/>
      <c r="S30" s="89"/>
      <c r="T30" s="89"/>
      <c r="U30" s="90"/>
      <c r="V30" s="89"/>
      <c r="W30" s="262">
        <f>SUM(X30:AI30)</f>
        <v>0</v>
      </c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263"/>
      <c r="AK30" s="94"/>
      <c r="AL30" s="262">
        <f>SUM(AM30:AO30)</f>
        <v>4000</v>
      </c>
      <c r="AM30" s="89"/>
      <c r="AN30" s="89"/>
      <c r="AO30" s="264">
        <v>4000</v>
      </c>
      <c r="AP30" s="94"/>
      <c r="AQ30" s="509"/>
      <c r="AR30" s="514"/>
      <c r="AS30" s="170"/>
      <c r="AT30" s="318" t="s">
        <v>615</v>
      </c>
      <c r="AU30" s="165">
        <f t="shared" si="5"/>
        <v>4793</v>
      </c>
      <c r="AV30" s="91"/>
      <c r="AW30" s="217">
        <f>SUM(AX30:BC30)</f>
        <v>0</v>
      </c>
      <c r="AX30" s="89"/>
      <c r="AY30" s="89"/>
      <c r="AZ30" s="89"/>
      <c r="BA30" s="89"/>
      <c r="BB30" s="89"/>
      <c r="BC30" s="89"/>
      <c r="BD30" s="93">
        <f t="shared" si="44"/>
        <v>0</v>
      </c>
      <c r="BE30" s="89"/>
      <c r="BF30" s="89"/>
      <c r="BG30" s="89"/>
      <c r="BH30" s="89"/>
      <c r="BI30" s="89"/>
      <c r="BJ30" s="100"/>
      <c r="BK30" s="94"/>
      <c r="BL30" s="533">
        <f>SUM(BM30:BR30)</f>
        <v>0</v>
      </c>
      <c r="BM30" s="89"/>
      <c r="BN30" s="89"/>
      <c r="BO30" s="89"/>
      <c r="BP30" s="89"/>
      <c r="BQ30" s="89"/>
      <c r="BR30" s="89"/>
      <c r="BS30" s="93">
        <f>SUM(BT30:BZ30)</f>
        <v>500</v>
      </c>
      <c r="BT30" s="89"/>
      <c r="BU30" s="89"/>
      <c r="BV30" s="89">
        <v>410</v>
      </c>
      <c r="BW30" s="89"/>
      <c r="BX30" s="89"/>
      <c r="BY30" s="89"/>
      <c r="BZ30" s="89">
        <v>90</v>
      </c>
      <c r="CA30" s="93">
        <f>SUM(CB30:CF30)</f>
        <v>149</v>
      </c>
      <c r="CB30" s="89">
        <v>149</v>
      </c>
      <c r="CC30" s="89"/>
      <c r="CD30" s="89"/>
      <c r="CE30" s="89"/>
      <c r="CF30" s="89"/>
      <c r="CG30" s="93">
        <f>SUM(CH30:CI30)</f>
        <v>0</v>
      </c>
      <c r="CH30" s="89"/>
      <c r="CI30" s="89"/>
      <c r="CJ30" s="94">
        <f>SUM(CK30:CL30)</f>
        <v>0</v>
      </c>
      <c r="CK30" s="99"/>
      <c r="CL30" s="100"/>
      <c r="CM30" s="94"/>
      <c r="CN30" s="94"/>
      <c r="CO30" s="94">
        <f>SUM(CP30:CQ30)</f>
        <v>0</v>
      </c>
      <c r="CP30" s="99"/>
      <c r="CQ30" s="100"/>
      <c r="CR30" s="94"/>
      <c r="CS30" s="94">
        <v>100</v>
      </c>
      <c r="CT30" s="94"/>
      <c r="CU30" s="93">
        <f>CV30+CW30</f>
        <v>0</v>
      </c>
      <c r="CV30" s="89"/>
      <c r="CW30" s="89"/>
      <c r="CX30" s="97"/>
      <c r="CY30" s="97"/>
      <c r="CZ30" s="98">
        <v>4044</v>
      </c>
    </row>
    <row r="31" spans="1:104" ht="12.75" customHeight="1" thickBot="1" thickTop="1">
      <c r="A31" s="170"/>
      <c r="B31" s="318" t="s">
        <v>181</v>
      </c>
      <c r="C31" s="165">
        <f t="shared" si="3"/>
        <v>65</v>
      </c>
      <c r="D31" s="88"/>
      <c r="E31" s="261">
        <f t="shared" si="40"/>
        <v>0</v>
      </c>
      <c r="F31" s="89"/>
      <c r="G31" s="89"/>
      <c r="H31" s="89"/>
      <c r="I31" s="89"/>
      <c r="J31" s="89"/>
      <c r="K31" s="89"/>
      <c r="L31" s="262">
        <f t="shared" si="41"/>
        <v>0</v>
      </c>
      <c r="M31" s="89"/>
      <c r="N31" s="89"/>
      <c r="O31" s="89"/>
      <c r="P31" s="89"/>
      <c r="Q31" s="89"/>
      <c r="R31" s="89"/>
      <c r="S31" s="89"/>
      <c r="T31" s="89"/>
      <c r="U31" s="90"/>
      <c r="V31" s="89"/>
      <c r="W31" s="262">
        <f t="shared" si="42"/>
        <v>65</v>
      </c>
      <c r="X31" s="89">
        <v>15</v>
      </c>
      <c r="Y31" s="89"/>
      <c r="Z31" s="89">
        <v>50</v>
      </c>
      <c r="AA31" s="89"/>
      <c r="AB31" s="89"/>
      <c r="AC31" s="89"/>
      <c r="AD31" s="89"/>
      <c r="AE31" s="89"/>
      <c r="AF31" s="89"/>
      <c r="AG31" s="89"/>
      <c r="AH31" s="89"/>
      <c r="AI31" s="89"/>
      <c r="AJ31" s="263"/>
      <c r="AK31" s="94"/>
      <c r="AL31" s="262">
        <f t="shared" si="43"/>
        <v>0</v>
      </c>
      <c r="AM31" s="89"/>
      <c r="AN31" s="89"/>
      <c r="AO31" s="264"/>
      <c r="AP31" s="94"/>
      <c r="AQ31" s="509"/>
      <c r="AR31" s="514"/>
      <c r="AS31" s="170"/>
      <c r="AT31" s="318" t="s">
        <v>181</v>
      </c>
      <c r="AU31" s="165">
        <f t="shared" si="5"/>
        <v>425</v>
      </c>
      <c r="AV31" s="91"/>
      <c r="AW31" s="92">
        <f aca="true" t="shared" si="48" ref="AW31:AW36">SUM(AX31:BC31)</f>
        <v>162</v>
      </c>
      <c r="AX31" s="89">
        <v>120</v>
      </c>
      <c r="AY31" s="89"/>
      <c r="AZ31" s="89"/>
      <c r="BA31" s="89">
        <v>32</v>
      </c>
      <c r="BB31" s="89">
        <v>10</v>
      </c>
      <c r="BC31" s="89"/>
      <c r="BD31" s="93">
        <f t="shared" si="44"/>
        <v>149</v>
      </c>
      <c r="BE31" s="89"/>
      <c r="BF31" s="89"/>
      <c r="BG31" s="89">
        <v>2</v>
      </c>
      <c r="BH31" s="89">
        <v>10</v>
      </c>
      <c r="BI31" s="89">
        <v>80</v>
      </c>
      <c r="BJ31" s="100">
        <v>57</v>
      </c>
      <c r="BK31" s="94"/>
      <c r="BL31" s="533">
        <f t="shared" si="45"/>
        <v>32</v>
      </c>
      <c r="BM31" s="89">
        <v>2</v>
      </c>
      <c r="BN31" s="89"/>
      <c r="BO31" s="89">
        <v>30</v>
      </c>
      <c r="BP31" s="89"/>
      <c r="BQ31" s="89"/>
      <c r="BR31" s="89"/>
      <c r="BS31" s="93">
        <f t="shared" si="36"/>
        <v>61</v>
      </c>
      <c r="BT31" s="89"/>
      <c r="BU31" s="89">
        <v>18</v>
      </c>
      <c r="BV31" s="89"/>
      <c r="BW31" s="89"/>
      <c r="BX31" s="89">
        <v>5</v>
      </c>
      <c r="BY31" s="89">
        <v>8</v>
      </c>
      <c r="BZ31" s="89">
        <v>30</v>
      </c>
      <c r="CA31" s="93">
        <f t="shared" si="46"/>
        <v>21</v>
      </c>
      <c r="CB31" s="89">
        <v>14</v>
      </c>
      <c r="CC31" s="89">
        <v>2</v>
      </c>
      <c r="CD31" s="89">
        <v>5</v>
      </c>
      <c r="CE31" s="89"/>
      <c r="CF31" s="89"/>
      <c r="CG31" s="93">
        <f aca="true" t="shared" si="49" ref="CG31:CG36">SUM(CH31:CI31)</f>
        <v>0</v>
      </c>
      <c r="CH31" s="89"/>
      <c r="CI31" s="89"/>
      <c r="CJ31" s="94">
        <f aca="true" t="shared" si="50" ref="CJ31:CJ36">SUM(CK31:CL31)</f>
        <v>0</v>
      </c>
      <c r="CK31" s="99"/>
      <c r="CL31" s="100"/>
      <c r="CM31" s="94"/>
      <c r="CN31" s="94"/>
      <c r="CO31" s="94">
        <f aca="true" t="shared" si="51" ref="CO31:CO36">SUM(CP31:CQ31)</f>
        <v>0</v>
      </c>
      <c r="CP31" s="99"/>
      <c r="CQ31" s="100"/>
      <c r="CR31" s="94"/>
      <c r="CS31" s="94"/>
      <c r="CT31" s="94"/>
      <c r="CU31" s="93">
        <f t="shared" si="47"/>
        <v>0</v>
      </c>
      <c r="CV31" s="89"/>
      <c r="CW31" s="89"/>
      <c r="CX31" s="97"/>
      <c r="CY31" s="97"/>
      <c r="CZ31" s="98"/>
    </row>
    <row r="32" spans="1:104" ht="12.75" customHeight="1" thickBot="1" thickTop="1">
      <c r="A32" s="170"/>
      <c r="B32" s="318" t="s">
        <v>182</v>
      </c>
      <c r="C32" s="165">
        <f t="shared" si="3"/>
        <v>210</v>
      </c>
      <c r="D32" s="88"/>
      <c r="E32" s="261">
        <f t="shared" si="40"/>
        <v>0</v>
      </c>
      <c r="F32" s="89"/>
      <c r="G32" s="89"/>
      <c r="H32" s="89"/>
      <c r="I32" s="89"/>
      <c r="J32" s="89"/>
      <c r="K32" s="89"/>
      <c r="L32" s="262">
        <f t="shared" si="41"/>
        <v>0</v>
      </c>
      <c r="M32" s="89"/>
      <c r="N32" s="89"/>
      <c r="O32" s="89"/>
      <c r="P32" s="89"/>
      <c r="Q32" s="89"/>
      <c r="R32" s="89"/>
      <c r="S32" s="89"/>
      <c r="T32" s="89"/>
      <c r="U32" s="90"/>
      <c r="V32" s="89"/>
      <c r="W32" s="262">
        <f t="shared" si="42"/>
        <v>210</v>
      </c>
      <c r="X32" s="89"/>
      <c r="Y32" s="89"/>
      <c r="Z32" s="89"/>
      <c r="AA32" s="89"/>
      <c r="AB32" s="89">
        <v>210</v>
      </c>
      <c r="AC32" s="89"/>
      <c r="AD32" s="89"/>
      <c r="AE32" s="89"/>
      <c r="AF32" s="89"/>
      <c r="AG32" s="89"/>
      <c r="AH32" s="89"/>
      <c r="AI32" s="89"/>
      <c r="AJ32" s="263"/>
      <c r="AK32" s="94"/>
      <c r="AL32" s="262">
        <f t="shared" si="43"/>
        <v>0</v>
      </c>
      <c r="AM32" s="89"/>
      <c r="AN32" s="89"/>
      <c r="AO32" s="264"/>
      <c r="AP32" s="94"/>
      <c r="AQ32" s="509"/>
      <c r="AR32" s="514"/>
      <c r="AS32" s="170"/>
      <c r="AT32" s="318" t="s">
        <v>182</v>
      </c>
      <c r="AU32" s="165">
        <f t="shared" si="5"/>
        <v>327</v>
      </c>
      <c r="AV32" s="91"/>
      <c r="AW32" s="92">
        <f t="shared" si="48"/>
        <v>0</v>
      </c>
      <c r="AX32" s="89"/>
      <c r="AY32" s="89"/>
      <c r="AZ32" s="89"/>
      <c r="BA32" s="89"/>
      <c r="BB32" s="89"/>
      <c r="BC32" s="89"/>
      <c r="BD32" s="93">
        <f t="shared" si="44"/>
        <v>10</v>
      </c>
      <c r="BE32" s="89"/>
      <c r="BF32" s="89"/>
      <c r="BG32" s="89"/>
      <c r="BH32" s="89"/>
      <c r="BI32" s="89"/>
      <c r="BJ32" s="100">
        <v>10</v>
      </c>
      <c r="BK32" s="94"/>
      <c r="BL32" s="533">
        <f t="shared" si="45"/>
        <v>267</v>
      </c>
      <c r="BM32" s="89">
        <v>22</v>
      </c>
      <c r="BN32" s="89">
        <v>155</v>
      </c>
      <c r="BO32" s="89">
        <v>90</v>
      </c>
      <c r="BP32" s="89"/>
      <c r="BQ32" s="89"/>
      <c r="BR32" s="89"/>
      <c r="BS32" s="93">
        <f t="shared" si="36"/>
        <v>30</v>
      </c>
      <c r="BT32" s="89"/>
      <c r="BU32" s="89"/>
      <c r="BV32" s="89"/>
      <c r="BW32" s="89"/>
      <c r="BX32" s="89"/>
      <c r="BY32" s="89"/>
      <c r="BZ32" s="89">
        <v>30</v>
      </c>
      <c r="CA32" s="93">
        <f t="shared" si="46"/>
        <v>20</v>
      </c>
      <c r="CB32" s="89">
        <v>20</v>
      </c>
      <c r="CC32" s="89"/>
      <c r="CD32" s="89"/>
      <c r="CE32" s="89"/>
      <c r="CF32" s="89"/>
      <c r="CG32" s="93">
        <f t="shared" si="49"/>
        <v>0</v>
      </c>
      <c r="CH32" s="89"/>
      <c r="CI32" s="89"/>
      <c r="CJ32" s="94">
        <f t="shared" si="50"/>
        <v>0</v>
      </c>
      <c r="CK32" s="99"/>
      <c r="CL32" s="100"/>
      <c r="CM32" s="94"/>
      <c r="CN32" s="94"/>
      <c r="CO32" s="94">
        <f t="shared" si="51"/>
        <v>0</v>
      </c>
      <c r="CP32" s="99"/>
      <c r="CQ32" s="100"/>
      <c r="CR32" s="94"/>
      <c r="CS32" s="94"/>
      <c r="CT32" s="94"/>
      <c r="CU32" s="93">
        <f t="shared" si="47"/>
        <v>0</v>
      </c>
      <c r="CV32" s="89"/>
      <c r="CW32" s="89"/>
      <c r="CX32" s="97"/>
      <c r="CY32" s="97"/>
      <c r="CZ32" s="98"/>
    </row>
    <row r="33" spans="1:104" ht="12.75" customHeight="1" thickBot="1" thickTop="1">
      <c r="A33" s="170"/>
      <c r="B33" s="318" t="s">
        <v>183</v>
      </c>
      <c r="C33" s="165">
        <f t="shared" si="3"/>
        <v>505</v>
      </c>
      <c r="D33" s="88"/>
      <c r="E33" s="261">
        <f t="shared" si="40"/>
        <v>0</v>
      </c>
      <c r="F33" s="89"/>
      <c r="G33" s="89"/>
      <c r="H33" s="89"/>
      <c r="I33" s="89"/>
      <c r="J33" s="89"/>
      <c r="K33" s="89"/>
      <c r="L33" s="262">
        <f t="shared" si="41"/>
        <v>0</v>
      </c>
      <c r="M33" s="89"/>
      <c r="N33" s="89"/>
      <c r="O33" s="89"/>
      <c r="P33" s="89"/>
      <c r="Q33" s="89"/>
      <c r="R33" s="89"/>
      <c r="S33" s="89"/>
      <c r="T33" s="89"/>
      <c r="U33" s="90"/>
      <c r="V33" s="89"/>
      <c r="W33" s="262">
        <f t="shared" si="42"/>
        <v>505</v>
      </c>
      <c r="X33" s="89"/>
      <c r="Y33" s="89"/>
      <c r="Z33" s="89"/>
      <c r="AA33" s="89"/>
      <c r="AB33" s="89">
        <v>505</v>
      </c>
      <c r="AC33" s="89"/>
      <c r="AD33" s="89"/>
      <c r="AE33" s="89"/>
      <c r="AF33" s="89"/>
      <c r="AG33" s="89"/>
      <c r="AH33" s="89"/>
      <c r="AI33" s="89"/>
      <c r="AJ33" s="263"/>
      <c r="AK33" s="94"/>
      <c r="AL33" s="262">
        <f t="shared" si="43"/>
        <v>0</v>
      </c>
      <c r="AM33" s="89"/>
      <c r="AN33" s="89"/>
      <c r="AO33" s="264"/>
      <c r="AP33" s="94"/>
      <c r="AQ33" s="509"/>
      <c r="AR33" s="514"/>
      <c r="AS33" s="170"/>
      <c r="AT33" s="318" t="s">
        <v>183</v>
      </c>
      <c r="AU33" s="165">
        <f t="shared" si="5"/>
        <v>285</v>
      </c>
      <c r="AV33" s="91"/>
      <c r="AW33" s="92">
        <f t="shared" si="48"/>
        <v>0</v>
      </c>
      <c r="AX33" s="89"/>
      <c r="AY33" s="89"/>
      <c r="AZ33" s="89"/>
      <c r="BA33" s="89"/>
      <c r="BB33" s="89"/>
      <c r="BC33" s="89"/>
      <c r="BD33" s="93">
        <f t="shared" si="44"/>
        <v>10</v>
      </c>
      <c r="BE33" s="89"/>
      <c r="BF33" s="89"/>
      <c r="BG33" s="89"/>
      <c r="BH33" s="89"/>
      <c r="BI33" s="89"/>
      <c r="BJ33" s="100">
        <v>10</v>
      </c>
      <c r="BK33" s="94"/>
      <c r="BL33" s="533">
        <f t="shared" si="45"/>
        <v>240</v>
      </c>
      <c r="BM33" s="89">
        <v>10</v>
      </c>
      <c r="BN33" s="89"/>
      <c r="BO33" s="89">
        <v>230</v>
      </c>
      <c r="BP33" s="89"/>
      <c r="BQ33" s="89"/>
      <c r="BR33" s="89"/>
      <c r="BS33" s="93">
        <f t="shared" si="36"/>
        <v>10</v>
      </c>
      <c r="BT33" s="89"/>
      <c r="BU33" s="89"/>
      <c r="BV33" s="89"/>
      <c r="BW33" s="89"/>
      <c r="BX33" s="89"/>
      <c r="BY33" s="89"/>
      <c r="BZ33" s="89">
        <v>10</v>
      </c>
      <c r="CA33" s="93">
        <f t="shared" si="46"/>
        <v>25</v>
      </c>
      <c r="CB33" s="89">
        <v>25</v>
      </c>
      <c r="CC33" s="89"/>
      <c r="CD33" s="89"/>
      <c r="CE33" s="89"/>
      <c r="CF33" s="89"/>
      <c r="CG33" s="93">
        <f t="shared" si="49"/>
        <v>0</v>
      </c>
      <c r="CH33" s="89"/>
      <c r="CI33" s="89"/>
      <c r="CJ33" s="94">
        <f t="shared" si="50"/>
        <v>0</v>
      </c>
      <c r="CK33" s="99"/>
      <c r="CL33" s="100"/>
      <c r="CM33" s="94"/>
      <c r="CN33" s="94"/>
      <c r="CO33" s="94">
        <f t="shared" si="51"/>
        <v>0</v>
      </c>
      <c r="CP33" s="99"/>
      <c r="CQ33" s="100"/>
      <c r="CR33" s="94"/>
      <c r="CS33" s="94"/>
      <c r="CT33" s="94"/>
      <c r="CU33" s="93">
        <f t="shared" si="47"/>
        <v>0</v>
      </c>
      <c r="CV33" s="89"/>
      <c r="CW33" s="89"/>
      <c r="CX33" s="97"/>
      <c r="CY33" s="97"/>
      <c r="CZ33" s="98"/>
    </row>
    <row r="34" spans="1:104" ht="12.75" customHeight="1" thickBot="1" thickTop="1">
      <c r="A34" s="170"/>
      <c r="B34" s="318" t="s">
        <v>184</v>
      </c>
      <c r="C34" s="165">
        <f t="shared" si="3"/>
        <v>725</v>
      </c>
      <c r="D34" s="88"/>
      <c r="E34" s="261">
        <f t="shared" si="40"/>
        <v>0</v>
      </c>
      <c r="F34" s="89"/>
      <c r="G34" s="89"/>
      <c r="H34" s="89"/>
      <c r="I34" s="89"/>
      <c r="J34" s="89"/>
      <c r="K34" s="89"/>
      <c r="L34" s="262">
        <f t="shared" si="41"/>
        <v>0</v>
      </c>
      <c r="M34" s="89"/>
      <c r="N34" s="89"/>
      <c r="O34" s="89"/>
      <c r="P34" s="89"/>
      <c r="Q34" s="89"/>
      <c r="R34" s="89"/>
      <c r="S34" s="89"/>
      <c r="T34" s="89"/>
      <c r="U34" s="90"/>
      <c r="V34" s="89"/>
      <c r="W34" s="262">
        <f t="shared" si="42"/>
        <v>725</v>
      </c>
      <c r="X34" s="89"/>
      <c r="Y34" s="89"/>
      <c r="Z34" s="89"/>
      <c r="AA34" s="89"/>
      <c r="AB34" s="89">
        <v>725</v>
      </c>
      <c r="AC34" s="89"/>
      <c r="AD34" s="89"/>
      <c r="AE34" s="89"/>
      <c r="AF34" s="89"/>
      <c r="AG34" s="89"/>
      <c r="AH34" s="89"/>
      <c r="AI34" s="89"/>
      <c r="AJ34" s="263"/>
      <c r="AK34" s="94"/>
      <c r="AL34" s="262">
        <f t="shared" si="43"/>
        <v>0</v>
      </c>
      <c r="AM34" s="89"/>
      <c r="AN34" s="89"/>
      <c r="AO34" s="264"/>
      <c r="AP34" s="94"/>
      <c r="AQ34" s="509"/>
      <c r="AR34" s="514"/>
      <c r="AS34" s="170"/>
      <c r="AT34" s="318" t="s">
        <v>184</v>
      </c>
      <c r="AU34" s="165">
        <f t="shared" si="5"/>
        <v>95</v>
      </c>
      <c r="AV34" s="91"/>
      <c r="AW34" s="92">
        <f t="shared" si="48"/>
        <v>0</v>
      </c>
      <c r="AX34" s="89"/>
      <c r="AY34" s="89"/>
      <c r="AZ34" s="89"/>
      <c r="BA34" s="89"/>
      <c r="BB34" s="89"/>
      <c r="BC34" s="89"/>
      <c r="BD34" s="93">
        <f t="shared" si="44"/>
        <v>20</v>
      </c>
      <c r="BE34" s="89"/>
      <c r="BF34" s="89"/>
      <c r="BG34" s="89"/>
      <c r="BH34" s="89"/>
      <c r="BI34" s="89"/>
      <c r="BJ34" s="100">
        <v>20</v>
      </c>
      <c r="BK34" s="94"/>
      <c r="BL34" s="533">
        <f t="shared" si="45"/>
        <v>20</v>
      </c>
      <c r="BM34" s="89">
        <v>10</v>
      </c>
      <c r="BN34" s="89"/>
      <c r="BO34" s="89">
        <v>10</v>
      </c>
      <c r="BP34" s="89"/>
      <c r="BQ34" s="89"/>
      <c r="BR34" s="89"/>
      <c r="BS34" s="93">
        <f t="shared" si="36"/>
        <v>25</v>
      </c>
      <c r="BT34" s="89"/>
      <c r="BU34" s="89"/>
      <c r="BV34" s="89"/>
      <c r="BW34" s="89"/>
      <c r="BX34" s="89"/>
      <c r="BY34" s="89"/>
      <c r="BZ34" s="89">
        <v>25</v>
      </c>
      <c r="CA34" s="93">
        <f t="shared" si="46"/>
        <v>30</v>
      </c>
      <c r="CB34" s="89">
        <v>30</v>
      </c>
      <c r="CC34" s="89"/>
      <c r="CD34" s="89"/>
      <c r="CE34" s="89"/>
      <c r="CF34" s="89"/>
      <c r="CG34" s="93">
        <f t="shared" si="49"/>
        <v>0</v>
      </c>
      <c r="CH34" s="89"/>
      <c r="CI34" s="89"/>
      <c r="CJ34" s="94">
        <f t="shared" si="50"/>
        <v>0</v>
      </c>
      <c r="CK34" s="99"/>
      <c r="CL34" s="100"/>
      <c r="CM34" s="94"/>
      <c r="CN34" s="94"/>
      <c r="CO34" s="94">
        <f t="shared" si="51"/>
        <v>0</v>
      </c>
      <c r="CP34" s="99"/>
      <c r="CQ34" s="100"/>
      <c r="CR34" s="94"/>
      <c r="CS34" s="94"/>
      <c r="CT34" s="94"/>
      <c r="CU34" s="93">
        <f t="shared" si="47"/>
        <v>0</v>
      </c>
      <c r="CV34" s="89"/>
      <c r="CW34" s="89"/>
      <c r="CX34" s="97"/>
      <c r="CY34" s="97"/>
      <c r="CZ34" s="98"/>
    </row>
    <row r="35" spans="1:104" ht="12.75" customHeight="1" thickBot="1" thickTop="1">
      <c r="A35" s="170"/>
      <c r="B35" s="318" t="s">
        <v>185</v>
      </c>
      <c r="C35" s="165">
        <f t="shared" si="3"/>
        <v>90</v>
      </c>
      <c r="D35" s="88"/>
      <c r="E35" s="261">
        <f t="shared" si="40"/>
        <v>0</v>
      </c>
      <c r="F35" s="89"/>
      <c r="G35" s="89"/>
      <c r="H35" s="89"/>
      <c r="I35" s="89"/>
      <c r="J35" s="89"/>
      <c r="K35" s="89"/>
      <c r="L35" s="262">
        <f t="shared" si="41"/>
        <v>0</v>
      </c>
      <c r="M35" s="89"/>
      <c r="N35" s="89"/>
      <c r="O35" s="89"/>
      <c r="P35" s="89"/>
      <c r="Q35" s="89"/>
      <c r="R35" s="89"/>
      <c r="S35" s="89"/>
      <c r="T35" s="89"/>
      <c r="U35" s="90"/>
      <c r="V35" s="89"/>
      <c r="W35" s="262">
        <f t="shared" si="42"/>
        <v>90</v>
      </c>
      <c r="X35" s="89"/>
      <c r="Y35" s="89"/>
      <c r="Z35" s="89"/>
      <c r="AA35" s="89">
        <v>90</v>
      </c>
      <c r="AB35" s="89"/>
      <c r="AC35" s="89"/>
      <c r="AD35" s="89"/>
      <c r="AE35" s="89"/>
      <c r="AF35" s="89"/>
      <c r="AG35" s="89"/>
      <c r="AH35" s="89"/>
      <c r="AI35" s="89"/>
      <c r="AJ35" s="263"/>
      <c r="AK35" s="94"/>
      <c r="AL35" s="262">
        <f t="shared" si="43"/>
        <v>0</v>
      </c>
      <c r="AM35" s="89"/>
      <c r="AN35" s="89"/>
      <c r="AO35" s="264"/>
      <c r="AP35" s="94"/>
      <c r="AQ35" s="509"/>
      <c r="AR35" s="514"/>
      <c r="AS35" s="170"/>
      <c r="AT35" s="318" t="s">
        <v>185</v>
      </c>
      <c r="AU35" s="165">
        <f t="shared" si="5"/>
        <v>100</v>
      </c>
      <c r="AV35" s="91"/>
      <c r="AW35" s="92">
        <f t="shared" si="48"/>
        <v>0</v>
      </c>
      <c r="AX35" s="89"/>
      <c r="AY35" s="89"/>
      <c r="AZ35" s="89"/>
      <c r="BA35" s="89"/>
      <c r="BB35" s="89"/>
      <c r="BC35" s="89"/>
      <c r="BD35" s="93">
        <f t="shared" si="44"/>
        <v>0</v>
      </c>
      <c r="BE35" s="89"/>
      <c r="BF35" s="89"/>
      <c r="BG35" s="89"/>
      <c r="BH35" s="89"/>
      <c r="BI35" s="89"/>
      <c r="BJ35" s="100"/>
      <c r="BK35" s="94"/>
      <c r="BL35" s="533">
        <f t="shared" si="45"/>
        <v>0</v>
      </c>
      <c r="BM35" s="89"/>
      <c r="BN35" s="89"/>
      <c r="BO35" s="89"/>
      <c r="BP35" s="89"/>
      <c r="BQ35" s="89"/>
      <c r="BR35" s="89"/>
      <c r="BS35" s="93">
        <f t="shared" si="36"/>
        <v>100</v>
      </c>
      <c r="BT35" s="89"/>
      <c r="BU35" s="89"/>
      <c r="BV35" s="89"/>
      <c r="BW35" s="89"/>
      <c r="BX35" s="89"/>
      <c r="BY35" s="89"/>
      <c r="BZ35" s="89">
        <v>100</v>
      </c>
      <c r="CA35" s="93">
        <f t="shared" si="46"/>
        <v>0</v>
      </c>
      <c r="CB35" s="89"/>
      <c r="CC35" s="89"/>
      <c r="CD35" s="89"/>
      <c r="CE35" s="89"/>
      <c r="CF35" s="89"/>
      <c r="CG35" s="93">
        <f t="shared" si="49"/>
        <v>0</v>
      </c>
      <c r="CH35" s="89"/>
      <c r="CI35" s="89"/>
      <c r="CJ35" s="94">
        <f t="shared" si="50"/>
        <v>0</v>
      </c>
      <c r="CK35" s="99"/>
      <c r="CL35" s="100"/>
      <c r="CM35" s="94"/>
      <c r="CN35" s="94"/>
      <c r="CO35" s="94">
        <f t="shared" si="51"/>
        <v>0</v>
      </c>
      <c r="CP35" s="99"/>
      <c r="CQ35" s="100"/>
      <c r="CR35" s="94"/>
      <c r="CS35" s="94"/>
      <c r="CT35" s="94"/>
      <c r="CU35" s="93">
        <f t="shared" si="47"/>
        <v>0</v>
      </c>
      <c r="CV35" s="89"/>
      <c r="CW35" s="89"/>
      <c r="CX35" s="97"/>
      <c r="CY35" s="97"/>
      <c r="CZ35" s="98"/>
    </row>
    <row r="36" spans="1:104" ht="12.75" customHeight="1" thickBot="1" thickTop="1">
      <c r="A36" s="170"/>
      <c r="B36" s="318" t="s">
        <v>186</v>
      </c>
      <c r="C36" s="165">
        <f t="shared" si="3"/>
        <v>0</v>
      </c>
      <c r="D36" s="88"/>
      <c r="E36" s="261">
        <f t="shared" si="40"/>
        <v>0</v>
      </c>
      <c r="F36" s="89"/>
      <c r="G36" s="89"/>
      <c r="H36" s="89"/>
      <c r="I36" s="89"/>
      <c r="J36" s="89"/>
      <c r="K36" s="89"/>
      <c r="L36" s="262">
        <f t="shared" si="41"/>
        <v>0</v>
      </c>
      <c r="M36" s="89"/>
      <c r="N36" s="89"/>
      <c r="O36" s="89"/>
      <c r="P36" s="89"/>
      <c r="Q36" s="89"/>
      <c r="R36" s="89"/>
      <c r="S36" s="89"/>
      <c r="T36" s="89"/>
      <c r="U36" s="90"/>
      <c r="V36" s="89"/>
      <c r="W36" s="262">
        <f t="shared" si="42"/>
        <v>0</v>
      </c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263"/>
      <c r="AK36" s="94"/>
      <c r="AL36" s="262">
        <f t="shared" si="43"/>
        <v>0</v>
      </c>
      <c r="AM36" s="89"/>
      <c r="AN36" s="89"/>
      <c r="AO36" s="264"/>
      <c r="AP36" s="94"/>
      <c r="AQ36" s="509"/>
      <c r="AR36" s="514"/>
      <c r="AS36" s="170"/>
      <c r="AT36" s="318" t="s">
        <v>186</v>
      </c>
      <c r="AU36" s="165">
        <f t="shared" si="5"/>
        <v>400</v>
      </c>
      <c r="AV36" s="91"/>
      <c r="AW36" s="92">
        <f t="shared" si="48"/>
        <v>0</v>
      </c>
      <c r="AX36" s="89"/>
      <c r="AY36" s="89"/>
      <c r="AZ36" s="89"/>
      <c r="BA36" s="89"/>
      <c r="BB36" s="89"/>
      <c r="BC36" s="89"/>
      <c r="BD36" s="93">
        <f t="shared" si="44"/>
        <v>0</v>
      </c>
      <c r="BE36" s="89"/>
      <c r="BF36" s="89"/>
      <c r="BG36" s="89"/>
      <c r="BH36" s="89"/>
      <c r="BI36" s="89"/>
      <c r="BJ36" s="100"/>
      <c r="BK36" s="94"/>
      <c r="BL36" s="533">
        <f t="shared" si="45"/>
        <v>0</v>
      </c>
      <c r="BM36" s="89"/>
      <c r="BN36" s="89"/>
      <c r="BO36" s="89"/>
      <c r="BP36" s="89"/>
      <c r="BQ36" s="89"/>
      <c r="BR36" s="89"/>
      <c r="BS36" s="93">
        <f t="shared" si="36"/>
        <v>175</v>
      </c>
      <c r="BT36" s="89"/>
      <c r="BU36" s="89"/>
      <c r="BV36" s="89"/>
      <c r="BW36" s="89">
        <v>75</v>
      </c>
      <c r="BX36" s="89"/>
      <c r="BY36" s="89"/>
      <c r="BZ36" s="89">
        <v>100</v>
      </c>
      <c r="CA36" s="93">
        <f t="shared" si="46"/>
        <v>0</v>
      </c>
      <c r="CB36" s="89"/>
      <c r="CC36" s="89"/>
      <c r="CD36" s="89"/>
      <c r="CE36" s="89"/>
      <c r="CF36" s="89"/>
      <c r="CG36" s="93">
        <f t="shared" si="49"/>
        <v>0</v>
      </c>
      <c r="CH36" s="89"/>
      <c r="CI36" s="89"/>
      <c r="CJ36" s="94">
        <f t="shared" si="50"/>
        <v>0</v>
      </c>
      <c r="CK36" s="99"/>
      <c r="CL36" s="100"/>
      <c r="CM36" s="94"/>
      <c r="CN36" s="94"/>
      <c r="CO36" s="94">
        <f t="shared" si="51"/>
        <v>225</v>
      </c>
      <c r="CP36" s="99"/>
      <c r="CQ36" s="100">
        <v>225</v>
      </c>
      <c r="CR36" s="94"/>
      <c r="CS36" s="94"/>
      <c r="CT36" s="94"/>
      <c r="CU36" s="93">
        <f t="shared" si="47"/>
        <v>0</v>
      </c>
      <c r="CV36" s="89"/>
      <c r="CW36" s="89"/>
      <c r="CX36" s="97"/>
      <c r="CY36" s="97"/>
      <c r="CZ36" s="98"/>
    </row>
    <row r="37" spans="1:104" ht="12.75" customHeight="1" thickBot="1" thickTop="1">
      <c r="A37" s="189" t="s">
        <v>187</v>
      </c>
      <c r="B37" s="190"/>
      <c r="C37" s="188">
        <f t="shared" si="3"/>
        <v>100</v>
      </c>
      <c r="D37" s="81"/>
      <c r="E37" s="265">
        <f aca="true" t="shared" si="52" ref="E37:AQ37">SUM(E38:E40)</f>
        <v>0</v>
      </c>
      <c r="F37" s="266">
        <f t="shared" si="52"/>
        <v>0</v>
      </c>
      <c r="G37" s="266">
        <f t="shared" si="52"/>
        <v>0</v>
      </c>
      <c r="H37" s="266">
        <f t="shared" si="52"/>
        <v>0</v>
      </c>
      <c r="I37" s="266">
        <f>SUM(I38:I40)</f>
        <v>0</v>
      </c>
      <c r="J37" s="266">
        <f>SUM(J38:J40)</f>
        <v>0</v>
      </c>
      <c r="K37" s="266">
        <f t="shared" si="52"/>
        <v>0</v>
      </c>
      <c r="L37" s="215">
        <f t="shared" si="52"/>
        <v>0</v>
      </c>
      <c r="M37" s="193">
        <f t="shared" si="52"/>
        <v>0</v>
      </c>
      <c r="N37" s="193">
        <f t="shared" si="52"/>
        <v>0</v>
      </c>
      <c r="O37" s="193">
        <f t="shared" si="52"/>
        <v>0</v>
      </c>
      <c r="P37" s="193">
        <f t="shared" si="52"/>
        <v>0</v>
      </c>
      <c r="Q37" s="193">
        <f>SUM(Q38:Q40)</f>
        <v>0</v>
      </c>
      <c r="R37" s="193">
        <f t="shared" si="52"/>
        <v>0</v>
      </c>
      <c r="S37" s="193">
        <f t="shared" si="52"/>
        <v>0</v>
      </c>
      <c r="T37" s="193">
        <f t="shared" si="52"/>
        <v>0</v>
      </c>
      <c r="U37" s="193">
        <f t="shared" si="52"/>
        <v>0</v>
      </c>
      <c r="V37" s="193">
        <f t="shared" si="52"/>
        <v>0</v>
      </c>
      <c r="W37" s="215">
        <f t="shared" si="52"/>
        <v>0</v>
      </c>
      <c r="X37" s="193">
        <f t="shared" si="52"/>
        <v>0</v>
      </c>
      <c r="Y37" s="193">
        <f t="shared" si="52"/>
        <v>0</v>
      </c>
      <c r="Z37" s="193">
        <f t="shared" si="52"/>
        <v>0</v>
      </c>
      <c r="AA37" s="193">
        <f t="shared" si="52"/>
        <v>0</v>
      </c>
      <c r="AB37" s="193">
        <f t="shared" si="52"/>
        <v>0</v>
      </c>
      <c r="AC37" s="193">
        <f t="shared" si="52"/>
        <v>0</v>
      </c>
      <c r="AD37" s="193">
        <f>SUM(AD38:AD40)</f>
        <v>0</v>
      </c>
      <c r="AE37" s="193">
        <f t="shared" si="52"/>
        <v>0</v>
      </c>
      <c r="AF37" s="193">
        <f t="shared" si="52"/>
        <v>0</v>
      </c>
      <c r="AG37" s="193">
        <f>SUM(AG38:AG40)</f>
        <v>0</v>
      </c>
      <c r="AH37" s="193">
        <f t="shared" si="52"/>
        <v>0</v>
      </c>
      <c r="AI37" s="193">
        <f t="shared" si="52"/>
        <v>0</v>
      </c>
      <c r="AJ37" s="267">
        <f t="shared" si="52"/>
        <v>0</v>
      </c>
      <c r="AK37" s="215">
        <f t="shared" si="52"/>
        <v>0</v>
      </c>
      <c r="AL37" s="215">
        <f t="shared" si="52"/>
        <v>0</v>
      </c>
      <c r="AM37" s="193">
        <f t="shared" si="52"/>
        <v>0</v>
      </c>
      <c r="AN37" s="193">
        <f t="shared" si="52"/>
        <v>0</v>
      </c>
      <c r="AO37" s="268">
        <f t="shared" si="52"/>
        <v>0</v>
      </c>
      <c r="AP37" s="215">
        <f t="shared" si="52"/>
        <v>0</v>
      </c>
      <c r="AQ37" s="510">
        <f t="shared" si="52"/>
        <v>100</v>
      </c>
      <c r="AR37" s="519"/>
      <c r="AS37" s="189" t="s">
        <v>187</v>
      </c>
      <c r="AT37" s="190"/>
      <c r="AU37" s="188">
        <f aca="true" t="shared" si="53" ref="AU37:AU63">SUM(AW37,BD37,BK37,BS37,BL37,CA37,CG37,CJ37,CM37,CN37,CO37,CR37,CS37,CT37,CU37,CX37,CY37,CZ37)</f>
        <v>152</v>
      </c>
      <c r="AV37" s="87"/>
      <c r="AW37" s="214">
        <f aca="true" t="shared" si="54" ref="AW37:CZ37">SUM(AW38:AW40)</f>
        <v>0</v>
      </c>
      <c r="AX37" s="193">
        <f t="shared" si="54"/>
        <v>0</v>
      </c>
      <c r="AY37" s="193">
        <f t="shared" si="54"/>
        <v>0</v>
      </c>
      <c r="AZ37" s="193">
        <f t="shared" si="54"/>
        <v>0</v>
      </c>
      <c r="BA37" s="193">
        <f t="shared" si="54"/>
        <v>0</v>
      </c>
      <c r="BB37" s="193">
        <f t="shared" si="54"/>
        <v>0</v>
      </c>
      <c r="BC37" s="193">
        <f t="shared" si="54"/>
        <v>0</v>
      </c>
      <c r="BD37" s="215">
        <f t="shared" si="54"/>
        <v>10</v>
      </c>
      <c r="BE37" s="193">
        <f t="shared" si="54"/>
        <v>0</v>
      </c>
      <c r="BF37" s="193">
        <f t="shared" si="54"/>
        <v>0</v>
      </c>
      <c r="BG37" s="193">
        <f t="shared" si="54"/>
        <v>3</v>
      </c>
      <c r="BH37" s="193">
        <f t="shared" si="54"/>
        <v>0</v>
      </c>
      <c r="BI37" s="193">
        <f t="shared" si="54"/>
        <v>0</v>
      </c>
      <c r="BJ37" s="520">
        <f t="shared" si="54"/>
        <v>7</v>
      </c>
      <c r="BK37" s="215">
        <f t="shared" si="54"/>
        <v>0</v>
      </c>
      <c r="BL37" s="265">
        <f t="shared" si="54"/>
        <v>10</v>
      </c>
      <c r="BM37" s="193">
        <f t="shared" si="54"/>
        <v>0</v>
      </c>
      <c r="BN37" s="193">
        <f t="shared" si="54"/>
        <v>10</v>
      </c>
      <c r="BO37" s="193">
        <f t="shared" si="54"/>
        <v>0</v>
      </c>
      <c r="BP37" s="193">
        <f t="shared" si="54"/>
        <v>0</v>
      </c>
      <c r="BQ37" s="193">
        <f t="shared" si="54"/>
        <v>0</v>
      </c>
      <c r="BR37" s="193">
        <f t="shared" si="54"/>
        <v>0</v>
      </c>
      <c r="BS37" s="215">
        <f t="shared" si="54"/>
        <v>2</v>
      </c>
      <c r="BT37" s="193">
        <f t="shared" si="54"/>
        <v>0</v>
      </c>
      <c r="BU37" s="193">
        <f t="shared" si="54"/>
        <v>0</v>
      </c>
      <c r="BV37" s="193">
        <f t="shared" si="54"/>
        <v>0</v>
      </c>
      <c r="BW37" s="193">
        <f t="shared" si="54"/>
        <v>0</v>
      </c>
      <c r="BX37" s="193">
        <f t="shared" si="54"/>
        <v>0</v>
      </c>
      <c r="BY37" s="193">
        <f t="shared" si="54"/>
        <v>0</v>
      </c>
      <c r="BZ37" s="193">
        <f t="shared" si="54"/>
        <v>2</v>
      </c>
      <c r="CA37" s="215">
        <f t="shared" si="54"/>
        <v>0</v>
      </c>
      <c r="CB37" s="193">
        <f t="shared" si="54"/>
        <v>0</v>
      </c>
      <c r="CC37" s="193">
        <f t="shared" si="54"/>
        <v>0</v>
      </c>
      <c r="CD37" s="193">
        <f t="shared" si="54"/>
        <v>0</v>
      </c>
      <c r="CE37" s="193">
        <f t="shared" si="54"/>
        <v>0</v>
      </c>
      <c r="CF37" s="193">
        <f t="shared" si="54"/>
        <v>0</v>
      </c>
      <c r="CG37" s="215">
        <f t="shared" si="54"/>
        <v>0</v>
      </c>
      <c r="CH37" s="193">
        <f t="shared" si="54"/>
        <v>0</v>
      </c>
      <c r="CI37" s="193">
        <f t="shared" si="54"/>
        <v>0</v>
      </c>
      <c r="CJ37" s="215">
        <f t="shared" si="54"/>
        <v>0</v>
      </c>
      <c r="CK37" s="215">
        <f t="shared" si="54"/>
        <v>0</v>
      </c>
      <c r="CL37" s="215">
        <f t="shared" si="54"/>
        <v>0</v>
      </c>
      <c r="CM37" s="215">
        <f t="shared" si="54"/>
        <v>0</v>
      </c>
      <c r="CN37" s="215">
        <f t="shared" si="54"/>
        <v>0</v>
      </c>
      <c r="CO37" s="215">
        <f t="shared" si="54"/>
        <v>0</v>
      </c>
      <c r="CP37" s="215">
        <f t="shared" si="54"/>
        <v>0</v>
      </c>
      <c r="CQ37" s="215">
        <f t="shared" si="54"/>
        <v>0</v>
      </c>
      <c r="CR37" s="215">
        <f t="shared" si="54"/>
        <v>130</v>
      </c>
      <c r="CS37" s="215">
        <f t="shared" si="54"/>
        <v>0</v>
      </c>
      <c r="CT37" s="215">
        <f t="shared" si="54"/>
        <v>0</v>
      </c>
      <c r="CU37" s="215">
        <f t="shared" si="54"/>
        <v>0</v>
      </c>
      <c r="CV37" s="193">
        <f t="shared" si="54"/>
        <v>0</v>
      </c>
      <c r="CW37" s="193">
        <f t="shared" si="54"/>
        <v>0</v>
      </c>
      <c r="CX37" s="193">
        <f t="shared" si="54"/>
        <v>0</v>
      </c>
      <c r="CY37" s="193">
        <f t="shared" si="54"/>
        <v>0</v>
      </c>
      <c r="CZ37" s="216">
        <f t="shared" si="54"/>
        <v>0</v>
      </c>
    </row>
    <row r="38" spans="1:104" ht="12.75" customHeight="1" thickBot="1" thickTop="1">
      <c r="A38" s="170"/>
      <c r="B38" s="318" t="s">
        <v>188</v>
      </c>
      <c r="C38" s="165">
        <f t="shared" si="3"/>
        <v>0</v>
      </c>
      <c r="D38" s="88"/>
      <c r="E38" s="261">
        <f>SUM(F38:K38)</f>
        <v>0</v>
      </c>
      <c r="F38" s="89"/>
      <c r="G38" s="89"/>
      <c r="H38" s="89"/>
      <c r="I38" s="89"/>
      <c r="J38" s="89"/>
      <c r="K38" s="89"/>
      <c r="L38" s="262">
        <f>SUM(M38:V38)</f>
        <v>0</v>
      </c>
      <c r="M38" s="89"/>
      <c r="N38" s="89"/>
      <c r="O38" s="89"/>
      <c r="P38" s="89"/>
      <c r="Q38" s="89"/>
      <c r="R38" s="89"/>
      <c r="S38" s="89"/>
      <c r="T38" s="89"/>
      <c r="U38" s="90"/>
      <c r="V38" s="89"/>
      <c r="W38" s="262">
        <f>SUM(X38:AI38)</f>
        <v>0</v>
      </c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263"/>
      <c r="AK38" s="94"/>
      <c r="AL38" s="262">
        <f>SUM(AM38:AO38)</f>
        <v>0</v>
      </c>
      <c r="AM38" s="89"/>
      <c r="AN38" s="89"/>
      <c r="AO38" s="264"/>
      <c r="AP38" s="94"/>
      <c r="AQ38" s="509"/>
      <c r="AR38" s="514"/>
      <c r="AS38" s="170"/>
      <c r="AT38" s="318" t="s">
        <v>188</v>
      </c>
      <c r="AU38" s="165">
        <f t="shared" si="53"/>
        <v>22</v>
      </c>
      <c r="AV38" s="91"/>
      <c r="AW38" s="92">
        <f>SUM(AX38:BC38)</f>
        <v>0</v>
      </c>
      <c r="AX38" s="89"/>
      <c r="AY38" s="89"/>
      <c r="AZ38" s="89"/>
      <c r="BA38" s="89"/>
      <c r="BB38" s="89"/>
      <c r="BC38" s="89"/>
      <c r="BD38" s="93">
        <f>SUM(BE38:BJ38)</f>
        <v>10</v>
      </c>
      <c r="BE38" s="89"/>
      <c r="BF38" s="89"/>
      <c r="BG38" s="89">
        <v>3</v>
      </c>
      <c r="BH38" s="89"/>
      <c r="BI38" s="89"/>
      <c r="BJ38" s="100">
        <v>7</v>
      </c>
      <c r="BK38" s="94"/>
      <c r="BL38" s="533">
        <f>SUM(BM38:BR38)</f>
        <v>10</v>
      </c>
      <c r="BM38" s="89"/>
      <c r="BN38" s="89">
        <v>10</v>
      </c>
      <c r="BO38" s="89"/>
      <c r="BP38" s="89"/>
      <c r="BQ38" s="89"/>
      <c r="BR38" s="89"/>
      <c r="BS38" s="93">
        <f>SUM(BT38:BZ38)</f>
        <v>2</v>
      </c>
      <c r="BT38" s="89"/>
      <c r="BU38" s="89"/>
      <c r="BV38" s="89"/>
      <c r="BW38" s="89"/>
      <c r="BX38" s="89"/>
      <c r="BY38" s="89"/>
      <c r="BZ38" s="89">
        <v>2</v>
      </c>
      <c r="CA38" s="93">
        <f>SUM(CB38:CF38)</f>
        <v>0</v>
      </c>
      <c r="CB38" s="89"/>
      <c r="CC38" s="89"/>
      <c r="CD38" s="89"/>
      <c r="CE38" s="89"/>
      <c r="CF38" s="89"/>
      <c r="CG38" s="93">
        <f>SUM(CH38:CI38)</f>
        <v>0</v>
      </c>
      <c r="CH38" s="89"/>
      <c r="CI38" s="89"/>
      <c r="CJ38" s="94">
        <f>SUM(CK38:CL38)</f>
        <v>0</v>
      </c>
      <c r="CK38" s="99"/>
      <c r="CL38" s="100"/>
      <c r="CM38" s="94"/>
      <c r="CN38" s="94"/>
      <c r="CO38" s="94">
        <f>SUM(CP38:CQ38)</f>
        <v>0</v>
      </c>
      <c r="CP38" s="99"/>
      <c r="CQ38" s="100"/>
      <c r="CR38" s="94"/>
      <c r="CS38" s="94"/>
      <c r="CT38" s="94"/>
      <c r="CU38" s="93">
        <f>CV38+CW38</f>
        <v>0</v>
      </c>
      <c r="CV38" s="89"/>
      <c r="CW38" s="89"/>
      <c r="CX38" s="97"/>
      <c r="CY38" s="97"/>
      <c r="CZ38" s="98"/>
    </row>
    <row r="39" spans="1:104" ht="12.75" customHeight="1" thickBot="1" thickTop="1">
      <c r="A39" s="170"/>
      <c r="B39" s="318" t="s">
        <v>189</v>
      </c>
      <c r="C39" s="165">
        <f aca="true" t="shared" si="55" ref="C39:C63">SUM(E39,L39,W39,AJ39,AK39,AL39,AP39,AQ39)</f>
        <v>100</v>
      </c>
      <c r="D39" s="88"/>
      <c r="E39" s="261">
        <f>SUM(F39:K39)</f>
        <v>0</v>
      </c>
      <c r="F39" s="89"/>
      <c r="G39" s="89"/>
      <c r="H39" s="89"/>
      <c r="I39" s="89"/>
      <c r="J39" s="89"/>
      <c r="K39" s="89"/>
      <c r="L39" s="262">
        <f>SUM(M39:V39)</f>
        <v>0</v>
      </c>
      <c r="M39" s="89"/>
      <c r="N39" s="89"/>
      <c r="O39" s="89"/>
      <c r="P39" s="89"/>
      <c r="Q39" s="89"/>
      <c r="R39" s="89"/>
      <c r="S39" s="89"/>
      <c r="T39" s="89"/>
      <c r="U39" s="90"/>
      <c r="V39" s="89"/>
      <c r="W39" s="262">
        <f>SUM(X39:AI39)</f>
        <v>0</v>
      </c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263"/>
      <c r="AK39" s="94"/>
      <c r="AL39" s="262">
        <f>SUM(AM39:AO39)</f>
        <v>0</v>
      </c>
      <c r="AM39" s="89"/>
      <c r="AN39" s="89"/>
      <c r="AO39" s="264"/>
      <c r="AP39" s="94"/>
      <c r="AQ39" s="509">
        <v>100</v>
      </c>
      <c r="AR39" s="514"/>
      <c r="AS39" s="170"/>
      <c r="AT39" s="318" t="s">
        <v>189</v>
      </c>
      <c r="AU39" s="165">
        <f t="shared" si="53"/>
        <v>100</v>
      </c>
      <c r="AV39" s="91"/>
      <c r="AW39" s="92">
        <f>SUM(AX39:BC39)</f>
        <v>0</v>
      </c>
      <c r="AX39" s="89"/>
      <c r="AY39" s="89"/>
      <c r="AZ39" s="89"/>
      <c r="BA39" s="89"/>
      <c r="BB39" s="89"/>
      <c r="BC39" s="89"/>
      <c r="BD39" s="93">
        <f>SUM(BE39:BJ39)</f>
        <v>0</v>
      </c>
      <c r="BE39" s="89"/>
      <c r="BF39" s="89"/>
      <c r="BG39" s="89"/>
      <c r="BH39" s="89"/>
      <c r="BI39" s="89"/>
      <c r="BJ39" s="100"/>
      <c r="BK39" s="94"/>
      <c r="BL39" s="533">
        <f>SUM(BM39:BR39)</f>
        <v>0</v>
      </c>
      <c r="BM39" s="89"/>
      <c r="BN39" s="89"/>
      <c r="BO39" s="89"/>
      <c r="BP39" s="89"/>
      <c r="BQ39" s="89"/>
      <c r="BR39" s="89"/>
      <c r="BS39" s="93">
        <f>SUM(BT39:BZ39)</f>
        <v>0</v>
      </c>
      <c r="BT39" s="89"/>
      <c r="BU39" s="89"/>
      <c r="BV39" s="89"/>
      <c r="BW39" s="89"/>
      <c r="BX39" s="89"/>
      <c r="BY39" s="89"/>
      <c r="BZ39" s="89"/>
      <c r="CA39" s="93">
        <f>SUM(CB39:CF39)</f>
        <v>0</v>
      </c>
      <c r="CB39" s="89"/>
      <c r="CC39" s="89"/>
      <c r="CD39" s="89"/>
      <c r="CE39" s="89"/>
      <c r="CF39" s="89"/>
      <c r="CG39" s="93">
        <f>SUM(CH39:CI39)</f>
        <v>0</v>
      </c>
      <c r="CH39" s="89"/>
      <c r="CI39" s="89"/>
      <c r="CJ39" s="94">
        <f>SUM(CK39:CL39)</f>
        <v>0</v>
      </c>
      <c r="CK39" s="99"/>
      <c r="CL39" s="100"/>
      <c r="CM39" s="94"/>
      <c r="CN39" s="94"/>
      <c r="CO39" s="94">
        <f>SUM(CP39:CQ39)</f>
        <v>0</v>
      </c>
      <c r="CP39" s="99"/>
      <c r="CQ39" s="100"/>
      <c r="CR39" s="94">
        <v>100</v>
      </c>
      <c r="CS39" s="94"/>
      <c r="CT39" s="94"/>
      <c r="CU39" s="93">
        <f>CV39+CW39</f>
        <v>0</v>
      </c>
      <c r="CV39" s="89"/>
      <c r="CW39" s="89"/>
      <c r="CX39" s="97"/>
      <c r="CY39" s="97"/>
      <c r="CZ39" s="98"/>
    </row>
    <row r="40" spans="1:104" ht="12.75" customHeight="1" thickBot="1" thickTop="1">
      <c r="A40" s="170"/>
      <c r="B40" s="318" t="s">
        <v>190</v>
      </c>
      <c r="C40" s="165">
        <f t="shared" si="55"/>
        <v>0</v>
      </c>
      <c r="D40" s="88"/>
      <c r="E40" s="261">
        <f>SUM(F40:K40)</f>
        <v>0</v>
      </c>
      <c r="F40" s="89"/>
      <c r="G40" s="89"/>
      <c r="H40" s="89"/>
      <c r="I40" s="89"/>
      <c r="J40" s="89"/>
      <c r="K40" s="89"/>
      <c r="L40" s="262">
        <f>SUM(M40:V40)</f>
        <v>0</v>
      </c>
      <c r="M40" s="89"/>
      <c r="N40" s="89"/>
      <c r="O40" s="89"/>
      <c r="P40" s="89"/>
      <c r="Q40" s="89"/>
      <c r="R40" s="89"/>
      <c r="S40" s="89"/>
      <c r="T40" s="89"/>
      <c r="U40" s="90"/>
      <c r="V40" s="89"/>
      <c r="W40" s="262">
        <f>SUM(X40:AI40)</f>
        <v>0</v>
      </c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263"/>
      <c r="AK40" s="94"/>
      <c r="AL40" s="262">
        <f>SUM(AM40:AO40)</f>
        <v>0</v>
      </c>
      <c r="AM40" s="89"/>
      <c r="AN40" s="89"/>
      <c r="AO40" s="264"/>
      <c r="AP40" s="94"/>
      <c r="AQ40" s="509"/>
      <c r="AR40" s="514"/>
      <c r="AS40" s="170"/>
      <c r="AT40" s="318" t="s">
        <v>190</v>
      </c>
      <c r="AU40" s="165">
        <f t="shared" si="53"/>
        <v>30</v>
      </c>
      <c r="AV40" s="91"/>
      <c r="AW40" s="92">
        <f>SUM(AX40:BC40)</f>
        <v>0</v>
      </c>
      <c r="AX40" s="89"/>
      <c r="AY40" s="89"/>
      <c r="AZ40" s="89"/>
      <c r="BA40" s="89"/>
      <c r="BB40" s="89"/>
      <c r="BC40" s="89"/>
      <c r="BD40" s="93">
        <f>SUM(BE40:BJ40)</f>
        <v>0</v>
      </c>
      <c r="BE40" s="89"/>
      <c r="BF40" s="89"/>
      <c r="BG40" s="89"/>
      <c r="BH40" s="89"/>
      <c r="BI40" s="89"/>
      <c r="BJ40" s="100"/>
      <c r="BK40" s="94"/>
      <c r="BL40" s="533">
        <f>SUM(BM40:BR40)</f>
        <v>0</v>
      </c>
      <c r="BM40" s="89"/>
      <c r="BN40" s="89"/>
      <c r="BO40" s="89"/>
      <c r="BP40" s="89"/>
      <c r="BQ40" s="89"/>
      <c r="BR40" s="89"/>
      <c r="BS40" s="93">
        <f>SUM(BT40:BZ40)</f>
        <v>0</v>
      </c>
      <c r="BT40" s="89"/>
      <c r="BU40" s="89"/>
      <c r="BV40" s="89"/>
      <c r="BW40" s="89"/>
      <c r="BX40" s="89"/>
      <c r="BY40" s="89"/>
      <c r="BZ40" s="89"/>
      <c r="CA40" s="93">
        <f>SUM(CB40:CF40)</f>
        <v>0</v>
      </c>
      <c r="CB40" s="89"/>
      <c r="CC40" s="89"/>
      <c r="CD40" s="89"/>
      <c r="CE40" s="89"/>
      <c r="CF40" s="89"/>
      <c r="CG40" s="93">
        <f>SUM(CH40:CI40)</f>
        <v>0</v>
      </c>
      <c r="CH40" s="89"/>
      <c r="CI40" s="89"/>
      <c r="CJ40" s="94">
        <f>SUM(CK40:CL40)</f>
        <v>0</v>
      </c>
      <c r="CK40" s="101"/>
      <c r="CL40" s="102"/>
      <c r="CM40" s="94"/>
      <c r="CN40" s="94"/>
      <c r="CO40" s="94">
        <f>SUM(CP40:CQ40)</f>
        <v>0</v>
      </c>
      <c r="CP40" s="101"/>
      <c r="CQ40" s="102"/>
      <c r="CR40" s="94">
        <v>30</v>
      </c>
      <c r="CS40" s="94"/>
      <c r="CT40" s="94"/>
      <c r="CU40" s="93">
        <f>CV40+CW40</f>
        <v>0</v>
      </c>
      <c r="CV40" s="89"/>
      <c r="CW40" s="89"/>
      <c r="CX40" s="97"/>
      <c r="CY40" s="97"/>
      <c r="CZ40" s="98"/>
    </row>
    <row r="41" spans="1:104" ht="12.75" customHeight="1" thickBot="1" thickTop="1">
      <c r="A41" s="189" t="s">
        <v>191</v>
      </c>
      <c r="B41" s="190"/>
      <c r="C41" s="188">
        <f t="shared" si="55"/>
        <v>16300</v>
      </c>
      <c r="D41" s="81"/>
      <c r="E41" s="265">
        <f>SUM(E42:E55)</f>
        <v>0</v>
      </c>
      <c r="F41" s="265">
        <f aca="true" t="shared" si="56" ref="F41:AQ41">SUM(F42:F55)</f>
        <v>0</v>
      </c>
      <c r="G41" s="265">
        <f t="shared" si="56"/>
        <v>0</v>
      </c>
      <c r="H41" s="265">
        <f t="shared" si="56"/>
        <v>0</v>
      </c>
      <c r="I41" s="265">
        <f t="shared" si="56"/>
        <v>0</v>
      </c>
      <c r="J41" s="265">
        <f t="shared" si="56"/>
        <v>0</v>
      </c>
      <c r="K41" s="265">
        <f t="shared" si="56"/>
        <v>0</v>
      </c>
      <c r="L41" s="265">
        <f t="shared" si="56"/>
        <v>1157</v>
      </c>
      <c r="M41" s="265">
        <f t="shared" si="56"/>
        <v>0</v>
      </c>
      <c r="N41" s="265">
        <f t="shared" si="56"/>
        <v>0</v>
      </c>
      <c r="O41" s="265">
        <f t="shared" si="56"/>
        <v>0</v>
      </c>
      <c r="P41" s="265">
        <f t="shared" si="56"/>
        <v>0</v>
      </c>
      <c r="Q41" s="265">
        <f>SUM(Q42:Q55)</f>
        <v>1157</v>
      </c>
      <c r="R41" s="265">
        <f t="shared" si="56"/>
        <v>0</v>
      </c>
      <c r="S41" s="265">
        <f t="shared" si="56"/>
        <v>0</v>
      </c>
      <c r="T41" s="265">
        <f t="shared" si="56"/>
        <v>0</v>
      </c>
      <c r="U41" s="265">
        <f t="shared" si="56"/>
        <v>0</v>
      </c>
      <c r="V41" s="265">
        <f t="shared" si="56"/>
        <v>0</v>
      </c>
      <c r="W41" s="265">
        <f t="shared" si="56"/>
        <v>12061</v>
      </c>
      <c r="X41" s="265">
        <f t="shared" si="56"/>
        <v>6851</v>
      </c>
      <c r="Y41" s="265">
        <f t="shared" si="56"/>
        <v>0</v>
      </c>
      <c r="Z41" s="265">
        <f t="shared" si="56"/>
        <v>0</v>
      </c>
      <c r="AA41" s="265">
        <f t="shared" si="56"/>
        <v>0</v>
      </c>
      <c r="AB41" s="265">
        <f t="shared" si="56"/>
        <v>5210</v>
      </c>
      <c r="AC41" s="265">
        <f t="shared" si="56"/>
        <v>0</v>
      </c>
      <c r="AD41" s="265">
        <f t="shared" si="56"/>
        <v>0</v>
      </c>
      <c r="AE41" s="265">
        <f t="shared" si="56"/>
        <v>0</v>
      </c>
      <c r="AF41" s="265">
        <f t="shared" si="56"/>
        <v>0</v>
      </c>
      <c r="AG41" s="265">
        <f t="shared" si="56"/>
        <v>0</v>
      </c>
      <c r="AH41" s="265">
        <f t="shared" si="56"/>
        <v>0</v>
      </c>
      <c r="AI41" s="265">
        <f t="shared" si="56"/>
        <v>0</v>
      </c>
      <c r="AJ41" s="265">
        <f t="shared" si="56"/>
        <v>1877</v>
      </c>
      <c r="AK41" s="265">
        <f t="shared" si="56"/>
        <v>0</v>
      </c>
      <c r="AL41" s="265">
        <f t="shared" si="56"/>
        <v>905</v>
      </c>
      <c r="AM41" s="265">
        <f t="shared" si="56"/>
        <v>0</v>
      </c>
      <c r="AN41" s="265">
        <f t="shared" si="56"/>
        <v>905</v>
      </c>
      <c r="AO41" s="265">
        <f t="shared" si="56"/>
        <v>0</v>
      </c>
      <c r="AP41" s="265">
        <f t="shared" si="56"/>
        <v>300</v>
      </c>
      <c r="AQ41" s="268">
        <f t="shared" si="56"/>
        <v>0</v>
      </c>
      <c r="AR41" s="519"/>
      <c r="AS41" s="189" t="s">
        <v>191</v>
      </c>
      <c r="AT41" s="190"/>
      <c r="AU41" s="188">
        <f t="shared" si="53"/>
        <v>24093</v>
      </c>
      <c r="AV41" s="87"/>
      <c r="AW41" s="214">
        <f aca="true" t="shared" si="57" ref="AW41:BJ41">SUM(AW42:AW55)</f>
        <v>6248</v>
      </c>
      <c r="AX41" s="214">
        <f t="shared" si="57"/>
        <v>4380</v>
      </c>
      <c r="AY41" s="214">
        <f t="shared" si="57"/>
        <v>215</v>
      </c>
      <c r="AZ41" s="214">
        <f t="shared" si="57"/>
        <v>20</v>
      </c>
      <c r="BA41" s="214">
        <f t="shared" si="57"/>
        <v>1217</v>
      </c>
      <c r="BB41" s="214">
        <f t="shared" si="57"/>
        <v>416</v>
      </c>
      <c r="BC41" s="214">
        <f t="shared" si="57"/>
        <v>0</v>
      </c>
      <c r="BD41" s="214">
        <f t="shared" si="57"/>
        <v>1292</v>
      </c>
      <c r="BE41" s="214">
        <f t="shared" si="57"/>
        <v>0</v>
      </c>
      <c r="BF41" s="214">
        <f t="shared" si="57"/>
        <v>20</v>
      </c>
      <c r="BG41" s="214">
        <f t="shared" si="57"/>
        <v>5</v>
      </c>
      <c r="BH41" s="214">
        <f t="shared" si="57"/>
        <v>104</v>
      </c>
      <c r="BI41" s="214">
        <f t="shared" si="57"/>
        <v>0</v>
      </c>
      <c r="BJ41" s="214">
        <f t="shared" si="57"/>
        <v>1163</v>
      </c>
      <c r="BK41" s="215">
        <f aca="true" t="shared" si="58" ref="BK41:CZ41">SUM(BK42:BK55)</f>
        <v>1290</v>
      </c>
      <c r="BL41" s="265">
        <f t="shared" si="58"/>
        <v>8151</v>
      </c>
      <c r="BM41" s="214">
        <f t="shared" si="58"/>
        <v>973</v>
      </c>
      <c r="BN41" s="214">
        <f t="shared" si="58"/>
        <v>4438</v>
      </c>
      <c r="BO41" s="214">
        <f t="shared" si="58"/>
        <v>960</v>
      </c>
      <c r="BP41" s="214">
        <f t="shared" si="58"/>
        <v>25</v>
      </c>
      <c r="BQ41" s="214">
        <f t="shared" si="58"/>
        <v>555</v>
      </c>
      <c r="BR41" s="214">
        <f t="shared" si="58"/>
        <v>1200</v>
      </c>
      <c r="BS41" s="214">
        <f t="shared" si="58"/>
        <v>2483</v>
      </c>
      <c r="BT41" s="214">
        <f t="shared" si="58"/>
        <v>13</v>
      </c>
      <c r="BU41" s="214">
        <f t="shared" si="58"/>
        <v>98</v>
      </c>
      <c r="BV41" s="214">
        <f t="shared" si="58"/>
        <v>5</v>
      </c>
      <c r="BW41" s="214">
        <f t="shared" si="58"/>
        <v>0</v>
      </c>
      <c r="BX41" s="214">
        <f t="shared" si="58"/>
        <v>25</v>
      </c>
      <c r="BY41" s="214">
        <f t="shared" si="58"/>
        <v>20</v>
      </c>
      <c r="BZ41" s="214">
        <f t="shared" si="58"/>
        <v>2322</v>
      </c>
      <c r="CA41" s="214">
        <f t="shared" si="58"/>
        <v>1250</v>
      </c>
      <c r="CB41" s="214">
        <f t="shared" si="58"/>
        <v>1240</v>
      </c>
      <c r="CC41" s="214">
        <f t="shared" si="58"/>
        <v>0</v>
      </c>
      <c r="CD41" s="214">
        <f t="shared" si="58"/>
        <v>10</v>
      </c>
      <c r="CE41" s="214">
        <f t="shared" si="58"/>
        <v>0</v>
      </c>
      <c r="CF41" s="214">
        <f t="shared" si="58"/>
        <v>0</v>
      </c>
      <c r="CG41" s="214">
        <f t="shared" si="58"/>
        <v>0</v>
      </c>
      <c r="CH41" s="214">
        <f t="shared" si="58"/>
        <v>0</v>
      </c>
      <c r="CI41" s="214">
        <f t="shared" si="58"/>
        <v>0</v>
      </c>
      <c r="CJ41" s="214">
        <f t="shared" si="58"/>
        <v>2</v>
      </c>
      <c r="CK41" s="214">
        <f t="shared" si="58"/>
        <v>0</v>
      </c>
      <c r="CL41" s="214">
        <f t="shared" si="58"/>
        <v>2</v>
      </c>
      <c r="CM41" s="214">
        <f t="shared" si="58"/>
        <v>100</v>
      </c>
      <c r="CN41" s="214">
        <f t="shared" si="58"/>
        <v>0</v>
      </c>
      <c r="CO41" s="214">
        <f t="shared" si="58"/>
        <v>0</v>
      </c>
      <c r="CP41" s="214">
        <f t="shared" si="58"/>
        <v>0</v>
      </c>
      <c r="CQ41" s="214">
        <f t="shared" si="58"/>
        <v>0</v>
      </c>
      <c r="CR41" s="214">
        <f t="shared" si="58"/>
        <v>0</v>
      </c>
      <c r="CS41" s="214">
        <f t="shared" si="58"/>
        <v>0</v>
      </c>
      <c r="CT41" s="214">
        <f t="shared" si="58"/>
        <v>0</v>
      </c>
      <c r="CU41" s="214">
        <f t="shared" si="58"/>
        <v>420</v>
      </c>
      <c r="CV41" s="214">
        <f t="shared" si="58"/>
        <v>420</v>
      </c>
      <c r="CW41" s="214">
        <f t="shared" si="58"/>
        <v>0</v>
      </c>
      <c r="CX41" s="214">
        <f t="shared" si="58"/>
        <v>0</v>
      </c>
      <c r="CY41" s="214">
        <f t="shared" si="58"/>
        <v>500</v>
      </c>
      <c r="CZ41" s="214">
        <f t="shared" si="58"/>
        <v>2357</v>
      </c>
    </row>
    <row r="42" spans="1:104" ht="12.75" customHeight="1" thickBot="1" thickTop="1">
      <c r="A42" s="170"/>
      <c r="B42" s="318" t="s">
        <v>617</v>
      </c>
      <c r="C42" s="165">
        <f t="shared" si="55"/>
        <v>3802</v>
      </c>
      <c r="D42" s="88"/>
      <c r="E42" s="261">
        <f aca="true" t="shared" si="59" ref="E42:E55">SUM(F42:K42)</f>
        <v>0</v>
      </c>
      <c r="F42" s="89"/>
      <c r="G42" s="89"/>
      <c r="H42" s="89"/>
      <c r="I42" s="89"/>
      <c r="J42" s="89"/>
      <c r="K42" s="89"/>
      <c r="L42" s="262">
        <f aca="true" t="shared" si="60" ref="L42:L55">SUM(M42:V42)</f>
        <v>0</v>
      </c>
      <c r="M42" s="89"/>
      <c r="N42" s="89"/>
      <c r="O42" s="89"/>
      <c r="P42" s="89"/>
      <c r="Q42" s="89"/>
      <c r="R42" s="89"/>
      <c r="S42" s="89"/>
      <c r="T42" s="89"/>
      <c r="U42" s="90"/>
      <c r="V42" s="89"/>
      <c r="W42" s="262">
        <f aca="true" t="shared" si="61" ref="W42:W52">SUM(X42:AI42)</f>
        <v>3802</v>
      </c>
      <c r="X42" s="89">
        <v>5</v>
      </c>
      <c r="Y42" s="89"/>
      <c r="Z42" s="89"/>
      <c r="AA42" s="89"/>
      <c r="AB42" s="89">
        <v>3797</v>
      </c>
      <c r="AC42" s="89"/>
      <c r="AD42" s="89"/>
      <c r="AE42" s="89"/>
      <c r="AF42" s="89"/>
      <c r="AG42" s="89"/>
      <c r="AH42" s="89"/>
      <c r="AI42" s="89"/>
      <c r="AJ42" s="263"/>
      <c r="AK42" s="94"/>
      <c r="AL42" s="262">
        <f aca="true" t="shared" si="62" ref="AL42:AL52">SUM(AM42:AO42)</f>
        <v>0</v>
      </c>
      <c r="AM42" s="89"/>
      <c r="AN42" s="89"/>
      <c r="AO42" s="264"/>
      <c r="AP42" s="94"/>
      <c r="AQ42" s="509"/>
      <c r="AR42" s="514"/>
      <c r="AS42" s="170"/>
      <c r="AT42" s="318" t="s">
        <v>617</v>
      </c>
      <c r="AU42" s="165">
        <f t="shared" si="53"/>
        <v>3563</v>
      </c>
      <c r="AV42" s="91"/>
      <c r="AW42" s="92">
        <f aca="true" t="shared" si="63" ref="AW42:AW52">SUM(AX42:BC42)</f>
        <v>1322</v>
      </c>
      <c r="AX42" s="89">
        <v>960</v>
      </c>
      <c r="AY42" s="89">
        <v>15</v>
      </c>
      <c r="AZ42" s="89"/>
      <c r="BA42" s="89">
        <v>259</v>
      </c>
      <c r="BB42" s="89">
        <v>88</v>
      </c>
      <c r="BC42" s="89"/>
      <c r="BD42" s="93">
        <f aca="true" t="shared" si="64" ref="BD42:BD52">SUM(BE42:BJ42)</f>
        <v>345</v>
      </c>
      <c r="BE42" s="89"/>
      <c r="BF42" s="89"/>
      <c r="BG42" s="89">
        <v>5</v>
      </c>
      <c r="BH42" s="89">
        <v>15</v>
      </c>
      <c r="BI42" s="89"/>
      <c r="BJ42" s="100">
        <v>325</v>
      </c>
      <c r="BK42" s="94"/>
      <c r="BL42" s="533">
        <f aca="true" t="shared" si="65" ref="BL42:BL52">SUM(BM42:BR42)</f>
        <v>975</v>
      </c>
      <c r="BM42" s="89">
        <v>780</v>
      </c>
      <c r="BN42" s="89"/>
      <c r="BO42" s="89">
        <v>150</v>
      </c>
      <c r="BP42" s="89">
        <v>20</v>
      </c>
      <c r="BQ42" s="89">
        <v>25</v>
      </c>
      <c r="BR42" s="89"/>
      <c r="BS42" s="93">
        <f aca="true" t="shared" si="66" ref="BS42:BS52">SUM(BT42:BZ42)</f>
        <v>250</v>
      </c>
      <c r="BT42" s="89">
        <v>10</v>
      </c>
      <c r="BU42" s="89">
        <v>30</v>
      </c>
      <c r="BV42" s="89">
        <v>5</v>
      </c>
      <c r="BW42" s="89"/>
      <c r="BX42" s="89">
        <v>5</v>
      </c>
      <c r="BY42" s="89">
        <v>20</v>
      </c>
      <c r="BZ42" s="89">
        <v>180</v>
      </c>
      <c r="CA42" s="93">
        <f aca="true" t="shared" si="67" ref="CA42:CA52">SUM(CB42:CF42)</f>
        <v>669</v>
      </c>
      <c r="CB42" s="89">
        <v>669</v>
      </c>
      <c r="CC42" s="89"/>
      <c r="CD42" s="89"/>
      <c r="CE42" s="89"/>
      <c r="CF42" s="89"/>
      <c r="CG42" s="93">
        <f aca="true" t="shared" si="68" ref="CG42:CG52">SUM(CH42:CI42)</f>
        <v>0</v>
      </c>
      <c r="CH42" s="89"/>
      <c r="CI42" s="89"/>
      <c r="CJ42" s="94">
        <f aca="true" t="shared" si="69" ref="CJ42:CJ52">SUM(CK42:CL42)</f>
        <v>2</v>
      </c>
      <c r="CK42" s="108"/>
      <c r="CL42" s="109">
        <v>2</v>
      </c>
      <c r="CM42" s="94"/>
      <c r="CN42" s="94"/>
      <c r="CO42" s="94">
        <f aca="true" t="shared" si="70" ref="CO42:CO52">SUM(CP42:CQ42)</f>
        <v>0</v>
      </c>
      <c r="CP42" s="108"/>
      <c r="CQ42" s="109"/>
      <c r="CR42" s="94"/>
      <c r="CS42" s="94"/>
      <c r="CT42" s="94"/>
      <c r="CU42" s="93">
        <f aca="true" t="shared" si="71" ref="CU42:CU52">CV42+CW42</f>
        <v>0</v>
      </c>
      <c r="CV42" s="89"/>
      <c r="CW42" s="89"/>
      <c r="CX42" s="97"/>
      <c r="CY42" s="97"/>
      <c r="CZ42" s="98"/>
    </row>
    <row r="43" spans="1:104" ht="12.75" customHeight="1" thickBot="1" thickTop="1">
      <c r="A43" s="170"/>
      <c r="B43" s="318" t="s">
        <v>622</v>
      </c>
      <c r="C43" s="165">
        <f t="shared" si="55"/>
        <v>1140</v>
      </c>
      <c r="D43" s="88"/>
      <c r="E43" s="261">
        <f>SUM(F43:K43)</f>
        <v>0</v>
      </c>
      <c r="F43" s="99"/>
      <c r="G43" s="89"/>
      <c r="H43" s="89"/>
      <c r="I43" s="89"/>
      <c r="J43" s="89"/>
      <c r="K43" s="100"/>
      <c r="L43" s="262">
        <f t="shared" si="60"/>
        <v>0</v>
      </c>
      <c r="M43" s="99"/>
      <c r="N43" s="89"/>
      <c r="O43" s="89"/>
      <c r="P43" s="89"/>
      <c r="Q43" s="100"/>
      <c r="R43" s="89"/>
      <c r="S43" s="89"/>
      <c r="T43" s="89"/>
      <c r="U43" s="90"/>
      <c r="V43" s="89"/>
      <c r="W43" s="262">
        <f>SUM(X43:AI43)</f>
        <v>840</v>
      </c>
      <c r="X43" s="99"/>
      <c r="Y43" s="89"/>
      <c r="Z43" s="89"/>
      <c r="AA43" s="89"/>
      <c r="AB43" s="89">
        <v>840</v>
      </c>
      <c r="AC43" s="89"/>
      <c r="AD43" s="89"/>
      <c r="AE43" s="89"/>
      <c r="AF43" s="89"/>
      <c r="AG43" s="89"/>
      <c r="AH43" s="89"/>
      <c r="AI43" s="89"/>
      <c r="AJ43" s="263"/>
      <c r="AK43" s="94"/>
      <c r="AL43" s="262">
        <f>SUM(AM43:AO43)</f>
        <v>0</v>
      </c>
      <c r="AM43" s="99"/>
      <c r="AN43" s="89"/>
      <c r="AO43" s="316"/>
      <c r="AP43" s="94">
        <v>300</v>
      </c>
      <c r="AQ43" s="509"/>
      <c r="AR43" s="514"/>
      <c r="AS43" s="170"/>
      <c r="AT43" s="318" t="s">
        <v>622</v>
      </c>
      <c r="AU43" s="165">
        <f>SUM(AW43,BD43,BK43,BS43,BL43,CA43,CG43,CJ43,CM43,CN43,CO43,CR43,CS43,CT43,CU43,CX43,CY43,CZ43)</f>
        <v>1700</v>
      </c>
      <c r="AV43" s="91"/>
      <c r="AW43" s="92">
        <f>SUM(AX43:BC43)</f>
        <v>0</v>
      </c>
      <c r="AX43" s="99"/>
      <c r="AY43" s="89"/>
      <c r="AZ43" s="89"/>
      <c r="BA43" s="89"/>
      <c r="BB43" s="89"/>
      <c r="BC43" s="100"/>
      <c r="BD43" s="93">
        <f>SUM(BE43:BJ43)</f>
        <v>3</v>
      </c>
      <c r="BE43" s="99"/>
      <c r="BF43" s="89"/>
      <c r="BG43" s="89"/>
      <c r="BH43" s="89"/>
      <c r="BI43" s="89"/>
      <c r="BJ43" s="100">
        <v>3</v>
      </c>
      <c r="BK43" s="94">
        <v>1260</v>
      </c>
      <c r="BL43" s="533">
        <f>SUM(BM43:BR43)</f>
        <v>103</v>
      </c>
      <c r="BM43" s="99">
        <v>73</v>
      </c>
      <c r="BN43" s="89"/>
      <c r="BO43" s="89">
        <v>30</v>
      </c>
      <c r="BP43" s="89"/>
      <c r="BQ43" s="89"/>
      <c r="BR43" s="100"/>
      <c r="BS43" s="93">
        <f>SUM(BT43:BZ43)</f>
        <v>15</v>
      </c>
      <c r="BT43" s="99"/>
      <c r="BU43" s="89"/>
      <c r="BV43" s="89"/>
      <c r="BW43" s="89"/>
      <c r="BX43" s="89"/>
      <c r="BY43" s="89"/>
      <c r="BZ43" s="100">
        <v>15</v>
      </c>
      <c r="CA43" s="93">
        <f>SUM(CB43:CF43)</f>
        <v>5</v>
      </c>
      <c r="CB43" s="99">
        <v>5</v>
      </c>
      <c r="CC43" s="89"/>
      <c r="CD43" s="89"/>
      <c r="CE43" s="89"/>
      <c r="CF43" s="100"/>
      <c r="CG43" s="93">
        <f>SUM(CH43:CI43)</f>
        <v>0</v>
      </c>
      <c r="CH43" s="99"/>
      <c r="CI43" s="100"/>
      <c r="CJ43" s="94">
        <f>SUM(CK43:CL43)</f>
        <v>0</v>
      </c>
      <c r="CK43" s="99"/>
      <c r="CL43" s="100"/>
      <c r="CM43" s="94"/>
      <c r="CN43" s="94"/>
      <c r="CO43" s="94">
        <f>SUM(CP43:CQ43)</f>
        <v>0</v>
      </c>
      <c r="CP43" s="99"/>
      <c r="CQ43" s="100"/>
      <c r="CR43" s="94"/>
      <c r="CS43" s="94"/>
      <c r="CT43" s="94"/>
      <c r="CU43" s="93">
        <f>CV43+CW43</f>
        <v>0</v>
      </c>
      <c r="CV43" s="99"/>
      <c r="CW43" s="89"/>
      <c r="CX43" s="97"/>
      <c r="CY43" s="97"/>
      <c r="CZ43" s="98">
        <v>314</v>
      </c>
    </row>
    <row r="44" spans="1:104" ht="12.75" customHeight="1" thickBot="1" thickTop="1">
      <c r="A44" s="170"/>
      <c r="B44" s="318" t="s">
        <v>623</v>
      </c>
      <c r="C44" s="165">
        <f t="shared" si="55"/>
        <v>1229</v>
      </c>
      <c r="D44" s="88"/>
      <c r="E44" s="261">
        <f>SUM(F44:K44)</f>
        <v>0</v>
      </c>
      <c r="F44" s="99"/>
      <c r="G44" s="89"/>
      <c r="H44" s="89"/>
      <c r="I44" s="89"/>
      <c r="J44" s="89"/>
      <c r="K44" s="100"/>
      <c r="L44" s="262">
        <f t="shared" si="60"/>
        <v>0</v>
      </c>
      <c r="M44" s="99"/>
      <c r="N44" s="89"/>
      <c r="O44" s="89"/>
      <c r="P44" s="89"/>
      <c r="Q44" s="100"/>
      <c r="R44" s="89"/>
      <c r="S44" s="89"/>
      <c r="T44" s="89"/>
      <c r="U44" s="90"/>
      <c r="V44" s="89"/>
      <c r="W44" s="262">
        <f>SUM(X44:AI44)</f>
        <v>324</v>
      </c>
      <c r="X44" s="99"/>
      <c r="Y44" s="89"/>
      <c r="Z44" s="89"/>
      <c r="AA44" s="89"/>
      <c r="AB44" s="89">
        <v>324</v>
      </c>
      <c r="AC44" s="89"/>
      <c r="AD44" s="89"/>
      <c r="AE44" s="89"/>
      <c r="AF44" s="89"/>
      <c r="AG44" s="89"/>
      <c r="AH44" s="89"/>
      <c r="AI44" s="89"/>
      <c r="AJ44" s="263"/>
      <c r="AK44" s="94"/>
      <c r="AL44" s="262">
        <f>SUM(AM44:AO44)</f>
        <v>905</v>
      </c>
      <c r="AM44" s="99"/>
      <c r="AN44" s="89">
        <v>905</v>
      </c>
      <c r="AO44" s="316"/>
      <c r="AP44" s="94"/>
      <c r="AQ44" s="509"/>
      <c r="AR44" s="514"/>
      <c r="AS44" s="170"/>
      <c r="AT44" s="318" t="s">
        <v>623</v>
      </c>
      <c r="AU44" s="165">
        <f>SUM(AW44,BD44,BK44,BS44,BL44,CA44,CG44,CJ44,CM44,CN44,CO44,CR44,CS44,CT44,CU44,CX44,CY44,CZ44)</f>
        <v>145</v>
      </c>
      <c r="AV44" s="91"/>
      <c r="AW44" s="92">
        <f>SUM(AX44:BC44)</f>
        <v>20</v>
      </c>
      <c r="AX44" s="99"/>
      <c r="AY44" s="89">
        <v>15</v>
      </c>
      <c r="AZ44" s="89"/>
      <c r="BA44" s="89">
        <v>4</v>
      </c>
      <c r="BB44" s="89">
        <v>1</v>
      </c>
      <c r="BC44" s="100"/>
      <c r="BD44" s="93">
        <f>SUM(BE44:BJ44)</f>
        <v>2</v>
      </c>
      <c r="BE44" s="99"/>
      <c r="BF44" s="89"/>
      <c r="BG44" s="89"/>
      <c r="BH44" s="89"/>
      <c r="BI44" s="89"/>
      <c r="BJ44" s="100">
        <v>2</v>
      </c>
      <c r="BK44" s="94"/>
      <c r="BL44" s="533">
        <f>SUM(BM44:BR44)</f>
        <v>103</v>
      </c>
      <c r="BM44" s="99">
        <v>73</v>
      </c>
      <c r="BN44" s="89"/>
      <c r="BO44" s="89">
        <v>30</v>
      </c>
      <c r="BP44" s="89"/>
      <c r="BQ44" s="89"/>
      <c r="BR44" s="100"/>
      <c r="BS44" s="93">
        <f>SUM(BT44:BZ44)</f>
        <v>15</v>
      </c>
      <c r="BT44" s="99"/>
      <c r="BU44" s="89"/>
      <c r="BV44" s="89"/>
      <c r="BW44" s="89"/>
      <c r="BX44" s="89"/>
      <c r="BY44" s="89"/>
      <c r="BZ44" s="100">
        <v>15</v>
      </c>
      <c r="CA44" s="93">
        <f>SUM(CB44:CF44)</f>
        <v>5</v>
      </c>
      <c r="CB44" s="99">
        <v>5</v>
      </c>
      <c r="CC44" s="89"/>
      <c r="CD44" s="89"/>
      <c r="CE44" s="89"/>
      <c r="CF44" s="100"/>
      <c r="CG44" s="93">
        <f>SUM(CH44:CI44)</f>
        <v>0</v>
      </c>
      <c r="CH44" s="99"/>
      <c r="CI44" s="100"/>
      <c r="CJ44" s="94">
        <f>SUM(CK44:CL44)</f>
        <v>0</v>
      </c>
      <c r="CK44" s="99"/>
      <c r="CL44" s="100"/>
      <c r="CM44" s="94"/>
      <c r="CN44" s="94"/>
      <c r="CO44" s="94">
        <f>SUM(CP44:CQ44)</f>
        <v>0</v>
      </c>
      <c r="CP44" s="99"/>
      <c r="CQ44" s="100"/>
      <c r="CR44" s="94"/>
      <c r="CS44" s="94"/>
      <c r="CT44" s="94"/>
      <c r="CU44" s="93">
        <f>CV44+CW44</f>
        <v>0</v>
      </c>
      <c r="CV44" s="99"/>
      <c r="CW44" s="89"/>
      <c r="CX44" s="97"/>
      <c r="CY44" s="97"/>
      <c r="CZ44" s="98"/>
    </row>
    <row r="45" spans="1:104" ht="12.75" customHeight="1" thickBot="1" thickTop="1">
      <c r="A45" s="170"/>
      <c r="B45" s="318" t="s">
        <v>239</v>
      </c>
      <c r="C45" s="165">
        <f t="shared" si="55"/>
        <v>350</v>
      </c>
      <c r="D45" s="88"/>
      <c r="E45" s="261">
        <f t="shared" si="59"/>
        <v>0</v>
      </c>
      <c r="F45" s="99"/>
      <c r="G45" s="89"/>
      <c r="H45" s="89"/>
      <c r="I45" s="89"/>
      <c r="J45" s="89"/>
      <c r="K45" s="100"/>
      <c r="L45" s="262">
        <f t="shared" si="60"/>
        <v>0</v>
      </c>
      <c r="M45" s="89"/>
      <c r="N45" s="89"/>
      <c r="O45" s="89"/>
      <c r="P45" s="89"/>
      <c r="Q45" s="89"/>
      <c r="R45" s="89"/>
      <c r="S45" s="89"/>
      <c r="T45" s="89"/>
      <c r="U45" s="90"/>
      <c r="V45" s="89"/>
      <c r="W45" s="262">
        <f t="shared" si="61"/>
        <v>350</v>
      </c>
      <c r="X45" s="89">
        <v>350</v>
      </c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263"/>
      <c r="AK45" s="94"/>
      <c r="AL45" s="262">
        <f t="shared" si="62"/>
        <v>0</v>
      </c>
      <c r="AM45" s="89"/>
      <c r="AN45" s="89"/>
      <c r="AO45" s="264"/>
      <c r="AP45" s="94"/>
      <c r="AQ45" s="509"/>
      <c r="AR45" s="514"/>
      <c r="AS45" s="170"/>
      <c r="AT45" s="318" t="s">
        <v>239</v>
      </c>
      <c r="AU45" s="165">
        <f t="shared" si="53"/>
        <v>3564</v>
      </c>
      <c r="AV45" s="91"/>
      <c r="AW45" s="92">
        <f t="shared" si="63"/>
        <v>2012</v>
      </c>
      <c r="AX45" s="89">
        <v>1470</v>
      </c>
      <c r="AY45" s="89"/>
      <c r="AZ45" s="89">
        <v>20</v>
      </c>
      <c r="BA45" s="89">
        <v>389</v>
      </c>
      <c r="BB45" s="89">
        <v>133</v>
      </c>
      <c r="BC45" s="89"/>
      <c r="BD45" s="93">
        <f t="shared" si="64"/>
        <v>440</v>
      </c>
      <c r="BE45" s="89"/>
      <c r="BF45" s="89">
        <v>20</v>
      </c>
      <c r="BG45" s="89"/>
      <c r="BH45" s="89">
        <v>20</v>
      </c>
      <c r="BI45" s="89"/>
      <c r="BJ45" s="100">
        <v>400</v>
      </c>
      <c r="BK45" s="94"/>
      <c r="BL45" s="533">
        <f t="shared" si="65"/>
        <v>399</v>
      </c>
      <c r="BM45" s="89">
        <v>9</v>
      </c>
      <c r="BN45" s="89">
        <v>80</v>
      </c>
      <c r="BO45" s="89">
        <v>60</v>
      </c>
      <c r="BP45" s="89"/>
      <c r="BQ45" s="89">
        <v>250</v>
      </c>
      <c r="BR45" s="89"/>
      <c r="BS45" s="93">
        <f t="shared" si="66"/>
        <v>173</v>
      </c>
      <c r="BT45" s="89">
        <v>3</v>
      </c>
      <c r="BU45" s="89">
        <v>45</v>
      </c>
      <c r="BV45" s="89"/>
      <c r="BW45" s="89"/>
      <c r="BX45" s="89">
        <v>20</v>
      </c>
      <c r="BY45" s="89"/>
      <c r="BZ45" s="89">
        <v>105</v>
      </c>
      <c r="CA45" s="93">
        <f t="shared" si="67"/>
        <v>40</v>
      </c>
      <c r="CB45" s="89">
        <v>30</v>
      </c>
      <c r="CC45" s="89"/>
      <c r="CD45" s="89">
        <v>10</v>
      </c>
      <c r="CE45" s="89"/>
      <c r="CF45" s="89"/>
      <c r="CG45" s="93">
        <f t="shared" si="68"/>
        <v>0</v>
      </c>
      <c r="CH45" s="89"/>
      <c r="CI45" s="89"/>
      <c r="CJ45" s="94">
        <f t="shared" si="69"/>
        <v>0</v>
      </c>
      <c r="CK45" s="99"/>
      <c r="CL45" s="100"/>
      <c r="CM45" s="94"/>
      <c r="CN45" s="94"/>
      <c r="CO45" s="94">
        <f t="shared" si="70"/>
        <v>0</v>
      </c>
      <c r="CP45" s="99"/>
      <c r="CQ45" s="100"/>
      <c r="CR45" s="94"/>
      <c r="CS45" s="94"/>
      <c r="CT45" s="94"/>
      <c r="CU45" s="93">
        <f t="shared" si="71"/>
        <v>0</v>
      </c>
      <c r="CV45" s="89"/>
      <c r="CW45" s="89"/>
      <c r="CX45" s="97"/>
      <c r="CY45" s="97">
        <v>500</v>
      </c>
      <c r="CZ45" s="98"/>
    </row>
    <row r="46" spans="1:104" ht="12.75" customHeight="1" thickBot="1" thickTop="1">
      <c r="A46" s="170"/>
      <c r="B46" s="318" t="s">
        <v>619</v>
      </c>
      <c r="C46" s="165">
        <f t="shared" si="55"/>
        <v>1157</v>
      </c>
      <c r="D46" s="88"/>
      <c r="E46" s="261">
        <f t="shared" si="59"/>
        <v>0</v>
      </c>
      <c r="F46" s="99"/>
      <c r="G46" s="89"/>
      <c r="H46" s="89"/>
      <c r="I46" s="89"/>
      <c r="J46" s="89"/>
      <c r="K46" s="100"/>
      <c r="L46" s="262">
        <f t="shared" si="60"/>
        <v>1157</v>
      </c>
      <c r="M46" s="89"/>
      <c r="N46" s="89"/>
      <c r="O46" s="89"/>
      <c r="P46" s="89"/>
      <c r="Q46" s="89">
        <v>1157</v>
      </c>
      <c r="R46" s="89"/>
      <c r="S46" s="89"/>
      <c r="T46" s="89"/>
      <c r="U46" s="90"/>
      <c r="V46" s="89"/>
      <c r="W46" s="262">
        <f t="shared" si="61"/>
        <v>0</v>
      </c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263"/>
      <c r="AK46" s="94"/>
      <c r="AL46" s="262">
        <f>SUM(AM46:AO46)</f>
        <v>0</v>
      </c>
      <c r="AM46" s="89"/>
      <c r="AN46" s="89"/>
      <c r="AO46" s="264"/>
      <c r="AP46" s="94"/>
      <c r="AQ46" s="509"/>
      <c r="AR46" s="514"/>
      <c r="AS46" s="170"/>
      <c r="AT46" s="318" t="s">
        <v>619</v>
      </c>
      <c r="AU46" s="165">
        <f t="shared" si="53"/>
        <v>1900</v>
      </c>
      <c r="AV46" s="91"/>
      <c r="AW46" s="92">
        <f t="shared" si="63"/>
        <v>0</v>
      </c>
      <c r="AX46" s="89"/>
      <c r="AY46" s="89"/>
      <c r="AZ46" s="89"/>
      <c r="BA46" s="89"/>
      <c r="BB46" s="89"/>
      <c r="BC46" s="89"/>
      <c r="BD46" s="93">
        <f t="shared" si="64"/>
        <v>0</v>
      </c>
      <c r="BE46" s="89"/>
      <c r="BF46" s="89"/>
      <c r="BG46" s="89"/>
      <c r="BH46" s="89"/>
      <c r="BI46" s="89"/>
      <c r="BJ46" s="100"/>
      <c r="BK46" s="94"/>
      <c r="BL46" s="533">
        <f t="shared" si="65"/>
        <v>200</v>
      </c>
      <c r="BM46" s="89"/>
      <c r="BN46" s="89"/>
      <c r="BO46" s="89"/>
      <c r="BP46" s="89"/>
      <c r="BQ46" s="89">
        <v>200</v>
      </c>
      <c r="BR46" s="89"/>
      <c r="BS46" s="93">
        <f t="shared" si="66"/>
        <v>1700</v>
      </c>
      <c r="BT46" s="89"/>
      <c r="BU46" s="89"/>
      <c r="BV46" s="89"/>
      <c r="BW46" s="89"/>
      <c r="BX46" s="89"/>
      <c r="BY46" s="89"/>
      <c r="BZ46" s="89">
        <v>1700</v>
      </c>
      <c r="CA46" s="93">
        <f>SUM(CB46:CF46)</f>
        <v>0</v>
      </c>
      <c r="CB46" s="89"/>
      <c r="CC46" s="89"/>
      <c r="CD46" s="89"/>
      <c r="CE46" s="89"/>
      <c r="CF46" s="89"/>
      <c r="CG46" s="93">
        <f t="shared" si="68"/>
        <v>0</v>
      </c>
      <c r="CH46" s="89"/>
      <c r="CI46" s="89"/>
      <c r="CJ46" s="94">
        <f t="shared" si="69"/>
        <v>0</v>
      </c>
      <c r="CK46" s="99"/>
      <c r="CL46" s="100"/>
      <c r="CM46" s="94"/>
      <c r="CN46" s="94"/>
      <c r="CO46" s="94">
        <f t="shared" si="70"/>
        <v>0</v>
      </c>
      <c r="CP46" s="99"/>
      <c r="CQ46" s="100"/>
      <c r="CR46" s="94"/>
      <c r="CS46" s="94"/>
      <c r="CT46" s="94"/>
      <c r="CU46" s="93">
        <f t="shared" si="71"/>
        <v>0</v>
      </c>
      <c r="CV46" s="89"/>
      <c r="CW46" s="89"/>
      <c r="CX46" s="97"/>
      <c r="CY46" s="97"/>
      <c r="CZ46" s="98"/>
    </row>
    <row r="47" spans="1:104" ht="12.75" customHeight="1" thickBot="1" thickTop="1">
      <c r="A47" s="170"/>
      <c r="B47" s="318" t="s">
        <v>618</v>
      </c>
      <c r="C47" s="165">
        <f t="shared" si="55"/>
        <v>0</v>
      </c>
      <c r="D47" s="88"/>
      <c r="E47" s="261">
        <f>SUM(F47:K47)</f>
        <v>0</v>
      </c>
      <c r="F47" s="99"/>
      <c r="G47" s="89"/>
      <c r="H47" s="89"/>
      <c r="I47" s="89"/>
      <c r="J47" s="89"/>
      <c r="K47" s="100"/>
      <c r="L47" s="262">
        <f t="shared" si="60"/>
        <v>0</v>
      </c>
      <c r="M47" s="89"/>
      <c r="N47" s="89"/>
      <c r="O47" s="89"/>
      <c r="P47" s="89"/>
      <c r="Q47" s="89"/>
      <c r="R47" s="89"/>
      <c r="S47" s="89"/>
      <c r="T47" s="89"/>
      <c r="U47" s="90"/>
      <c r="V47" s="89"/>
      <c r="W47" s="262">
        <f>SUM(X47:AI47)</f>
        <v>0</v>
      </c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263"/>
      <c r="AK47" s="94"/>
      <c r="AL47" s="262">
        <f>SUM(AM47:AO47)</f>
        <v>0</v>
      </c>
      <c r="AM47" s="89"/>
      <c r="AN47" s="89"/>
      <c r="AO47" s="264"/>
      <c r="AP47" s="94"/>
      <c r="AQ47" s="509"/>
      <c r="AR47" s="514"/>
      <c r="AS47" s="170"/>
      <c r="AT47" s="318" t="s">
        <v>618</v>
      </c>
      <c r="AU47" s="165">
        <f>SUM(AW47,BD47,BK47,BS47,BL47,CA47,CG47,CJ47,CM47,CN47,CO47,CR47,CS47,CT47,CU47,CX47,CY47,CZ47)</f>
        <v>800</v>
      </c>
      <c r="AV47" s="91"/>
      <c r="AW47" s="92">
        <f>SUM(AX47:BC47)</f>
        <v>41</v>
      </c>
      <c r="AX47" s="89"/>
      <c r="AY47" s="89">
        <v>30</v>
      </c>
      <c r="AZ47" s="89"/>
      <c r="BA47" s="89">
        <v>8</v>
      </c>
      <c r="BB47" s="89">
        <v>3</v>
      </c>
      <c r="BC47" s="89"/>
      <c r="BD47" s="93">
        <f>SUM(BE47:BJ47)</f>
        <v>209</v>
      </c>
      <c r="BE47" s="89"/>
      <c r="BF47" s="89"/>
      <c r="BG47" s="89"/>
      <c r="BH47" s="89"/>
      <c r="BI47" s="89"/>
      <c r="BJ47" s="100">
        <v>209</v>
      </c>
      <c r="BK47" s="94"/>
      <c r="BL47" s="533">
        <f>SUM(BM47:BR47)</f>
        <v>525</v>
      </c>
      <c r="BM47" s="89"/>
      <c r="BN47" s="89"/>
      <c r="BO47" s="89">
        <v>500</v>
      </c>
      <c r="BP47" s="89"/>
      <c r="BQ47" s="89">
        <v>25</v>
      </c>
      <c r="BR47" s="89"/>
      <c r="BS47" s="93">
        <f>SUM(BT47:BZ47)</f>
        <v>20</v>
      </c>
      <c r="BT47" s="89"/>
      <c r="BU47" s="89"/>
      <c r="BV47" s="89"/>
      <c r="BW47" s="89"/>
      <c r="BX47" s="89"/>
      <c r="BY47" s="89"/>
      <c r="BZ47" s="89">
        <v>20</v>
      </c>
      <c r="CA47" s="93">
        <f>SUM(CB47:CF47)</f>
        <v>5</v>
      </c>
      <c r="CB47" s="89">
        <v>5</v>
      </c>
      <c r="CC47" s="89"/>
      <c r="CD47" s="89"/>
      <c r="CE47" s="89"/>
      <c r="CF47" s="89"/>
      <c r="CG47" s="93">
        <f>SUM(CH47:CI47)</f>
        <v>0</v>
      </c>
      <c r="CH47" s="89"/>
      <c r="CI47" s="89"/>
      <c r="CJ47" s="94">
        <f>SUM(CK47:CL47)</f>
        <v>0</v>
      </c>
      <c r="CK47" s="99"/>
      <c r="CL47" s="100"/>
      <c r="CM47" s="94"/>
      <c r="CN47" s="94"/>
      <c r="CO47" s="94">
        <f>SUM(CP47:CQ47)</f>
        <v>0</v>
      </c>
      <c r="CP47" s="99"/>
      <c r="CQ47" s="100"/>
      <c r="CR47" s="94"/>
      <c r="CS47" s="94"/>
      <c r="CT47" s="94"/>
      <c r="CU47" s="93">
        <f>CV47+CW47</f>
        <v>0</v>
      </c>
      <c r="CV47" s="89"/>
      <c r="CW47" s="89"/>
      <c r="CX47" s="97"/>
      <c r="CY47" s="97"/>
      <c r="CZ47" s="98"/>
    </row>
    <row r="48" spans="1:104" ht="12.75" customHeight="1" thickBot="1" thickTop="1">
      <c r="A48" s="170"/>
      <c r="B48" s="318" t="s">
        <v>621</v>
      </c>
      <c r="C48" s="165">
        <f t="shared" si="55"/>
        <v>55</v>
      </c>
      <c r="D48" s="88"/>
      <c r="E48" s="261">
        <f t="shared" si="59"/>
        <v>0</v>
      </c>
      <c r="F48" s="99"/>
      <c r="G48" s="89"/>
      <c r="H48" s="89"/>
      <c r="I48" s="89"/>
      <c r="J48" s="89"/>
      <c r="K48" s="100"/>
      <c r="L48" s="262">
        <f t="shared" si="60"/>
        <v>0</v>
      </c>
      <c r="M48" s="89"/>
      <c r="N48" s="89"/>
      <c r="O48" s="89"/>
      <c r="P48" s="89"/>
      <c r="Q48" s="89"/>
      <c r="R48" s="89"/>
      <c r="S48" s="89"/>
      <c r="T48" s="89"/>
      <c r="U48" s="90"/>
      <c r="V48" s="89"/>
      <c r="W48" s="262">
        <f t="shared" si="61"/>
        <v>55</v>
      </c>
      <c r="X48" s="89">
        <v>40</v>
      </c>
      <c r="Y48" s="89"/>
      <c r="Z48" s="89"/>
      <c r="AA48" s="89"/>
      <c r="AB48" s="89">
        <v>15</v>
      </c>
      <c r="AC48" s="89"/>
      <c r="AD48" s="89"/>
      <c r="AE48" s="89"/>
      <c r="AF48" s="89"/>
      <c r="AG48" s="89"/>
      <c r="AH48" s="89"/>
      <c r="AI48" s="89"/>
      <c r="AJ48" s="263"/>
      <c r="AK48" s="94"/>
      <c r="AL48" s="262">
        <f t="shared" si="62"/>
        <v>0</v>
      </c>
      <c r="AM48" s="89"/>
      <c r="AN48" s="89"/>
      <c r="AO48" s="264"/>
      <c r="AP48" s="94"/>
      <c r="AQ48" s="509"/>
      <c r="AR48" s="514"/>
      <c r="AS48" s="170"/>
      <c r="AT48" s="318" t="s">
        <v>621</v>
      </c>
      <c r="AU48" s="165">
        <f t="shared" si="53"/>
        <v>200</v>
      </c>
      <c r="AV48" s="91"/>
      <c r="AW48" s="92">
        <f t="shared" si="63"/>
        <v>33</v>
      </c>
      <c r="AX48" s="89"/>
      <c r="AY48" s="89">
        <v>25</v>
      </c>
      <c r="AZ48" s="89"/>
      <c r="BA48" s="89">
        <v>6</v>
      </c>
      <c r="BB48" s="89">
        <v>2</v>
      </c>
      <c r="BC48" s="89"/>
      <c r="BD48" s="93">
        <f t="shared" si="64"/>
        <v>26</v>
      </c>
      <c r="BE48" s="89"/>
      <c r="BF48" s="89"/>
      <c r="BG48" s="89"/>
      <c r="BH48" s="89"/>
      <c r="BI48" s="89"/>
      <c r="BJ48" s="100">
        <v>26</v>
      </c>
      <c r="BK48" s="94"/>
      <c r="BL48" s="533">
        <f t="shared" si="65"/>
        <v>15</v>
      </c>
      <c r="BM48" s="89"/>
      <c r="BN48" s="89"/>
      <c r="BO48" s="89">
        <v>10</v>
      </c>
      <c r="BP48" s="89"/>
      <c r="BQ48" s="89">
        <v>5</v>
      </c>
      <c r="BR48" s="89"/>
      <c r="BS48" s="93">
        <f t="shared" si="66"/>
        <v>106</v>
      </c>
      <c r="BT48" s="89"/>
      <c r="BU48" s="89">
        <v>6</v>
      </c>
      <c r="BV48" s="89"/>
      <c r="BW48" s="89"/>
      <c r="BX48" s="89"/>
      <c r="BY48" s="89"/>
      <c r="BZ48" s="89">
        <v>100</v>
      </c>
      <c r="CA48" s="93">
        <f t="shared" si="67"/>
        <v>20</v>
      </c>
      <c r="CB48" s="89">
        <v>20</v>
      </c>
      <c r="CC48" s="89"/>
      <c r="CD48" s="89"/>
      <c r="CE48" s="89"/>
      <c r="CF48" s="89"/>
      <c r="CG48" s="93">
        <f t="shared" si="68"/>
        <v>0</v>
      </c>
      <c r="CH48" s="89"/>
      <c r="CI48" s="89"/>
      <c r="CJ48" s="94">
        <f t="shared" si="69"/>
        <v>0</v>
      </c>
      <c r="CK48" s="99"/>
      <c r="CL48" s="100"/>
      <c r="CM48" s="94"/>
      <c r="CN48" s="94"/>
      <c r="CO48" s="94">
        <f t="shared" si="70"/>
        <v>0</v>
      </c>
      <c r="CP48" s="99"/>
      <c r="CQ48" s="100"/>
      <c r="CR48" s="94"/>
      <c r="CS48" s="94"/>
      <c r="CT48" s="94"/>
      <c r="CU48" s="93">
        <f t="shared" si="71"/>
        <v>0</v>
      </c>
      <c r="CV48" s="89"/>
      <c r="CW48" s="89"/>
      <c r="CX48" s="97"/>
      <c r="CY48" s="97"/>
      <c r="CZ48" s="98"/>
    </row>
    <row r="49" spans="1:104" ht="12.75" customHeight="1" thickBot="1" thickTop="1">
      <c r="A49" s="170"/>
      <c r="B49" s="318" t="s">
        <v>624</v>
      </c>
      <c r="C49" s="165">
        <f t="shared" si="55"/>
        <v>0</v>
      </c>
      <c r="D49" s="88"/>
      <c r="E49" s="261">
        <f t="shared" si="59"/>
        <v>0</v>
      </c>
      <c r="F49" s="99"/>
      <c r="G49" s="89"/>
      <c r="H49" s="89"/>
      <c r="I49" s="89"/>
      <c r="J49" s="89"/>
      <c r="K49" s="100"/>
      <c r="L49" s="262">
        <f t="shared" si="60"/>
        <v>0</v>
      </c>
      <c r="M49" s="99"/>
      <c r="N49" s="89"/>
      <c r="O49" s="89"/>
      <c r="P49" s="89"/>
      <c r="Q49" s="100"/>
      <c r="R49" s="89"/>
      <c r="S49" s="89"/>
      <c r="T49" s="89"/>
      <c r="U49" s="90"/>
      <c r="V49" s="89"/>
      <c r="W49" s="262">
        <f t="shared" si="61"/>
        <v>0</v>
      </c>
      <c r="X49" s="9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263"/>
      <c r="AK49" s="94"/>
      <c r="AL49" s="262">
        <f t="shared" si="62"/>
        <v>0</v>
      </c>
      <c r="AM49" s="99"/>
      <c r="AN49" s="89"/>
      <c r="AO49" s="100"/>
      <c r="AP49" s="94"/>
      <c r="AQ49" s="509"/>
      <c r="AR49" s="514"/>
      <c r="AS49" s="170"/>
      <c r="AT49" s="318" t="s">
        <v>624</v>
      </c>
      <c r="AU49" s="165">
        <f t="shared" si="53"/>
        <v>300</v>
      </c>
      <c r="AV49" s="91"/>
      <c r="AW49" s="92">
        <f t="shared" si="63"/>
        <v>0</v>
      </c>
      <c r="AX49" s="99"/>
      <c r="AY49" s="89"/>
      <c r="AZ49" s="89"/>
      <c r="BA49" s="89"/>
      <c r="BB49" s="89"/>
      <c r="BC49" s="100"/>
      <c r="BD49" s="93">
        <f t="shared" si="64"/>
        <v>50</v>
      </c>
      <c r="BE49" s="99"/>
      <c r="BF49" s="89"/>
      <c r="BG49" s="89"/>
      <c r="BH49" s="89"/>
      <c r="BI49" s="89"/>
      <c r="BJ49" s="100">
        <v>50</v>
      </c>
      <c r="BK49" s="94"/>
      <c r="BL49" s="533">
        <f t="shared" si="65"/>
        <v>0</v>
      </c>
      <c r="BM49" s="99"/>
      <c r="BN49" s="89"/>
      <c r="BO49" s="89"/>
      <c r="BP49" s="89"/>
      <c r="BQ49" s="89"/>
      <c r="BR49" s="100"/>
      <c r="BS49" s="93">
        <f t="shared" si="66"/>
        <v>50</v>
      </c>
      <c r="BT49" s="99"/>
      <c r="BU49" s="89"/>
      <c r="BV49" s="89"/>
      <c r="BW49" s="89"/>
      <c r="BX49" s="89"/>
      <c r="BY49" s="89"/>
      <c r="BZ49" s="100">
        <v>50</v>
      </c>
      <c r="CA49" s="93">
        <f t="shared" si="67"/>
        <v>0</v>
      </c>
      <c r="CB49" s="99"/>
      <c r="CC49" s="89"/>
      <c r="CD49" s="89"/>
      <c r="CE49" s="89"/>
      <c r="CF49" s="100"/>
      <c r="CG49" s="93">
        <f t="shared" si="68"/>
        <v>0</v>
      </c>
      <c r="CH49" s="99"/>
      <c r="CI49" s="100"/>
      <c r="CJ49" s="94">
        <f t="shared" si="69"/>
        <v>0</v>
      </c>
      <c r="CK49" s="99"/>
      <c r="CL49" s="100"/>
      <c r="CM49" s="94"/>
      <c r="CN49" s="94"/>
      <c r="CO49" s="94">
        <f t="shared" si="70"/>
        <v>0</v>
      </c>
      <c r="CP49" s="99"/>
      <c r="CQ49" s="100"/>
      <c r="CR49" s="94"/>
      <c r="CS49" s="94"/>
      <c r="CT49" s="94"/>
      <c r="CU49" s="93">
        <f t="shared" si="71"/>
        <v>200</v>
      </c>
      <c r="CV49" s="99">
        <v>200</v>
      </c>
      <c r="CW49" s="89"/>
      <c r="CX49" s="97"/>
      <c r="CY49" s="97"/>
      <c r="CZ49" s="98"/>
    </row>
    <row r="50" spans="1:104" ht="12.75" customHeight="1" thickBot="1" thickTop="1">
      <c r="A50" s="170"/>
      <c r="B50" s="318" t="s">
        <v>625</v>
      </c>
      <c r="C50" s="165">
        <f t="shared" si="55"/>
        <v>0</v>
      </c>
      <c r="D50" s="88"/>
      <c r="E50" s="261">
        <f t="shared" si="59"/>
        <v>0</v>
      </c>
      <c r="F50" s="99"/>
      <c r="G50" s="89"/>
      <c r="H50" s="89"/>
      <c r="I50" s="89"/>
      <c r="J50" s="89"/>
      <c r="K50" s="100"/>
      <c r="L50" s="262">
        <f t="shared" si="60"/>
        <v>0</v>
      </c>
      <c r="M50" s="99"/>
      <c r="N50" s="89"/>
      <c r="O50" s="89"/>
      <c r="P50" s="89"/>
      <c r="Q50" s="100"/>
      <c r="R50" s="89"/>
      <c r="S50" s="89"/>
      <c r="T50" s="89"/>
      <c r="U50" s="90"/>
      <c r="V50" s="89"/>
      <c r="W50" s="262">
        <f t="shared" si="61"/>
        <v>0</v>
      </c>
      <c r="X50" s="9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263"/>
      <c r="AK50" s="94"/>
      <c r="AL50" s="262">
        <f t="shared" si="62"/>
        <v>0</v>
      </c>
      <c r="AM50" s="99"/>
      <c r="AN50" s="89"/>
      <c r="AO50" s="100"/>
      <c r="AP50" s="94"/>
      <c r="AQ50" s="509"/>
      <c r="AR50" s="514"/>
      <c r="AS50" s="170"/>
      <c r="AT50" s="318" t="s">
        <v>625</v>
      </c>
      <c r="AU50" s="165">
        <f t="shared" si="53"/>
        <v>100</v>
      </c>
      <c r="AV50" s="91"/>
      <c r="AW50" s="92">
        <f t="shared" si="63"/>
        <v>0</v>
      </c>
      <c r="AX50" s="99"/>
      <c r="AY50" s="89"/>
      <c r="AZ50" s="89"/>
      <c r="BA50" s="89"/>
      <c r="BB50" s="89"/>
      <c r="BC50" s="100"/>
      <c r="BD50" s="93">
        <f t="shared" si="64"/>
        <v>23</v>
      </c>
      <c r="BE50" s="99"/>
      <c r="BF50" s="89"/>
      <c r="BG50" s="89"/>
      <c r="BH50" s="89"/>
      <c r="BI50" s="89"/>
      <c r="BJ50" s="100">
        <v>23</v>
      </c>
      <c r="BK50" s="94"/>
      <c r="BL50" s="533">
        <f t="shared" si="65"/>
        <v>0</v>
      </c>
      <c r="BM50" s="99"/>
      <c r="BN50" s="89"/>
      <c r="BO50" s="89"/>
      <c r="BP50" s="89"/>
      <c r="BQ50" s="89"/>
      <c r="BR50" s="100"/>
      <c r="BS50" s="93">
        <f t="shared" si="66"/>
        <v>0</v>
      </c>
      <c r="BT50" s="99"/>
      <c r="BU50" s="89"/>
      <c r="BV50" s="89"/>
      <c r="BW50" s="89"/>
      <c r="BX50" s="89"/>
      <c r="BY50" s="89"/>
      <c r="BZ50" s="100"/>
      <c r="CA50" s="93">
        <f t="shared" si="67"/>
        <v>77</v>
      </c>
      <c r="CB50" s="99">
        <v>77</v>
      </c>
      <c r="CC50" s="89"/>
      <c r="CD50" s="89"/>
      <c r="CE50" s="89"/>
      <c r="CF50" s="100"/>
      <c r="CG50" s="93">
        <f t="shared" si="68"/>
        <v>0</v>
      </c>
      <c r="CH50" s="99"/>
      <c r="CI50" s="100"/>
      <c r="CJ50" s="94">
        <f t="shared" si="69"/>
        <v>0</v>
      </c>
      <c r="CK50" s="99"/>
      <c r="CL50" s="100"/>
      <c r="CM50" s="94"/>
      <c r="CN50" s="94"/>
      <c r="CO50" s="94">
        <f t="shared" si="70"/>
        <v>0</v>
      </c>
      <c r="CP50" s="99"/>
      <c r="CQ50" s="100"/>
      <c r="CR50" s="94"/>
      <c r="CS50" s="94"/>
      <c r="CT50" s="94"/>
      <c r="CU50" s="93">
        <f t="shared" si="71"/>
        <v>0</v>
      </c>
      <c r="CV50" s="99"/>
      <c r="CW50" s="89"/>
      <c r="CX50" s="97"/>
      <c r="CY50" s="97"/>
      <c r="CZ50" s="98"/>
    </row>
    <row r="51" spans="1:104" ht="12.75" customHeight="1" thickBot="1" thickTop="1">
      <c r="A51" s="170"/>
      <c r="B51" s="318" t="s">
        <v>620</v>
      </c>
      <c r="C51" s="165">
        <f t="shared" si="55"/>
        <v>6411</v>
      </c>
      <c r="D51" s="88"/>
      <c r="E51" s="261">
        <f>SUM(F51:K51)</f>
        <v>0</v>
      </c>
      <c r="F51" s="99"/>
      <c r="G51" s="89"/>
      <c r="H51" s="89"/>
      <c r="I51" s="89"/>
      <c r="J51" s="89"/>
      <c r="K51" s="100"/>
      <c r="L51" s="262">
        <f t="shared" si="60"/>
        <v>0</v>
      </c>
      <c r="M51" s="89"/>
      <c r="N51" s="89"/>
      <c r="O51" s="89"/>
      <c r="P51" s="89"/>
      <c r="Q51" s="89"/>
      <c r="R51" s="89"/>
      <c r="S51" s="89"/>
      <c r="T51" s="89"/>
      <c r="U51" s="90"/>
      <c r="V51" s="89"/>
      <c r="W51" s="262">
        <f>SUM(X51:AI51)</f>
        <v>6411</v>
      </c>
      <c r="X51" s="99">
        <v>6411</v>
      </c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263"/>
      <c r="AK51" s="94"/>
      <c r="AL51" s="262">
        <f>SUM(AM51:AO51)</f>
        <v>0</v>
      </c>
      <c r="AM51" s="99"/>
      <c r="AN51" s="89"/>
      <c r="AO51" s="100"/>
      <c r="AP51" s="94"/>
      <c r="AQ51" s="509"/>
      <c r="AR51" s="514"/>
      <c r="AS51" s="170"/>
      <c r="AT51" s="318" t="s">
        <v>620</v>
      </c>
      <c r="AU51" s="165">
        <f>SUM(AW51,BD51,BK51,BS51,BL51,CA51,CG51,CJ51,CM51,CN51,CO51,CR51,CS51,CT51,CU51,CX51,CY51,CZ51)</f>
        <v>8237</v>
      </c>
      <c r="AV51" s="91"/>
      <c r="AW51" s="92">
        <f>SUM(AX51:BC51)</f>
        <v>196</v>
      </c>
      <c r="AX51" s="89">
        <v>50</v>
      </c>
      <c r="AY51" s="89">
        <v>95</v>
      </c>
      <c r="AZ51" s="89"/>
      <c r="BA51" s="89">
        <v>36</v>
      </c>
      <c r="BB51" s="89">
        <v>15</v>
      </c>
      <c r="BC51" s="89"/>
      <c r="BD51" s="93">
        <f>SUM(BE51:BJ51)</f>
        <v>2</v>
      </c>
      <c r="BE51" s="89"/>
      <c r="BF51" s="89"/>
      <c r="BG51" s="89"/>
      <c r="BH51" s="89"/>
      <c r="BI51" s="89"/>
      <c r="BJ51" s="100">
        <v>2</v>
      </c>
      <c r="BK51" s="94">
        <v>30</v>
      </c>
      <c r="BL51" s="533">
        <f>SUM(BM51:BR51)</f>
        <v>5464</v>
      </c>
      <c r="BM51" s="89">
        <v>4</v>
      </c>
      <c r="BN51" s="89">
        <v>4190</v>
      </c>
      <c r="BO51" s="89">
        <v>20</v>
      </c>
      <c r="BP51" s="89"/>
      <c r="BQ51" s="89">
        <v>50</v>
      </c>
      <c r="BR51" s="89">
        <v>1200</v>
      </c>
      <c r="BS51" s="93">
        <f>SUM(BT51:BZ51)</f>
        <v>82</v>
      </c>
      <c r="BT51" s="89"/>
      <c r="BU51" s="89">
        <v>12</v>
      </c>
      <c r="BV51" s="89"/>
      <c r="BW51" s="89"/>
      <c r="BX51" s="89"/>
      <c r="BY51" s="89"/>
      <c r="BZ51" s="89">
        <v>70</v>
      </c>
      <c r="CA51" s="93">
        <f>SUM(CB51:CF51)</f>
        <v>420</v>
      </c>
      <c r="CB51" s="89">
        <v>420</v>
      </c>
      <c r="CC51" s="89"/>
      <c r="CD51" s="89"/>
      <c r="CE51" s="89"/>
      <c r="CF51" s="89"/>
      <c r="CG51" s="93">
        <f>SUM(CH51:CI51)</f>
        <v>0</v>
      </c>
      <c r="CH51" s="89"/>
      <c r="CI51" s="89"/>
      <c r="CJ51" s="94">
        <f>SUM(CK51:CL51)</f>
        <v>0</v>
      </c>
      <c r="CK51" s="99"/>
      <c r="CL51" s="100"/>
      <c r="CM51" s="94"/>
      <c r="CN51" s="94"/>
      <c r="CO51" s="94">
        <f>SUM(CP51:CQ51)</f>
        <v>0</v>
      </c>
      <c r="CP51" s="99"/>
      <c r="CQ51" s="100"/>
      <c r="CR51" s="94"/>
      <c r="CS51" s="94"/>
      <c r="CT51" s="94"/>
      <c r="CU51" s="93">
        <f>CV51+CW51</f>
        <v>0</v>
      </c>
      <c r="CV51" s="89"/>
      <c r="CW51" s="89"/>
      <c r="CX51" s="97"/>
      <c r="CY51" s="97"/>
      <c r="CZ51" s="98">
        <v>2043</v>
      </c>
    </row>
    <row r="52" spans="1:104" ht="12.75" customHeight="1" thickBot="1" thickTop="1">
      <c r="A52" s="170"/>
      <c r="B52" s="318" t="s">
        <v>626</v>
      </c>
      <c r="C52" s="165">
        <f t="shared" si="55"/>
        <v>30</v>
      </c>
      <c r="D52" s="88"/>
      <c r="E52" s="261">
        <f t="shared" si="59"/>
        <v>0</v>
      </c>
      <c r="F52" s="99"/>
      <c r="G52" s="89"/>
      <c r="H52" s="89"/>
      <c r="I52" s="89"/>
      <c r="J52" s="89"/>
      <c r="K52" s="100"/>
      <c r="L52" s="262">
        <f t="shared" si="60"/>
        <v>0</v>
      </c>
      <c r="M52" s="331"/>
      <c r="N52" s="111"/>
      <c r="O52" s="111"/>
      <c r="P52" s="111"/>
      <c r="Q52" s="332"/>
      <c r="R52" s="111"/>
      <c r="S52" s="111"/>
      <c r="T52" s="111"/>
      <c r="U52" s="112"/>
      <c r="V52" s="111"/>
      <c r="W52" s="262">
        <f t="shared" si="61"/>
        <v>30</v>
      </c>
      <c r="X52" s="99">
        <v>30</v>
      </c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263"/>
      <c r="AK52" s="94"/>
      <c r="AL52" s="262">
        <f t="shared" si="62"/>
        <v>0</v>
      </c>
      <c r="AM52" s="99"/>
      <c r="AN52" s="89"/>
      <c r="AO52" s="100"/>
      <c r="AP52" s="94"/>
      <c r="AQ52" s="509"/>
      <c r="AR52" s="514"/>
      <c r="AS52" s="170"/>
      <c r="AT52" s="318" t="s">
        <v>626</v>
      </c>
      <c r="AU52" s="165">
        <f t="shared" si="53"/>
        <v>120</v>
      </c>
      <c r="AV52" s="91"/>
      <c r="AW52" s="92">
        <f t="shared" si="63"/>
        <v>0</v>
      </c>
      <c r="AX52" s="331"/>
      <c r="AY52" s="111"/>
      <c r="AZ52" s="111"/>
      <c r="BA52" s="111"/>
      <c r="BB52" s="111"/>
      <c r="BC52" s="332"/>
      <c r="BD52" s="93">
        <f t="shared" si="64"/>
        <v>30</v>
      </c>
      <c r="BE52" s="331"/>
      <c r="BF52" s="111"/>
      <c r="BG52" s="111"/>
      <c r="BH52" s="111">
        <v>17</v>
      </c>
      <c r="BI52" s="111"/>
      <c r="BJ52" s="332">
        <v>13</v>
      </c>
      <c r="BK52" s="94"/>
      <c r="BL52" s="533">
        <f t="shared" si="65"/>
        <v>28</v>
      </c>
      <c r="BM52" s="331">
        <v>3</v>
      </c>
      <c r="BN52" s="111"/>
      <c r="BO52" s="111">
        <v>20</v>
      </c>
      <c r="BP52" s="111">
        <v>5</v>
      </c>
      <c r="BQ52" s="111"/>
      <c r="BR52" s="332"/>
      <c r="BS52" s="93">
        <f t="shared" si="66"/>
        <v>60</v>
      </c>
      <c r="BT52" s="331"/>
      <c r="BU52" s="111">
        <v>1</v>
      </c>
      <c r="BV52" s="111"/>
      <c r="BW52" s="111"/>
      <c r="BX52" s="111"/>
      <c r="BY52" s="111"/>
      <c r="BZ52" s="332">
        <v>59</v>
      </c>
      <c r="CA52" s="93">
        <f t="shared" si="67"/>
        <v>2</v>
      </c>
      <c r="CB52" s="331">
        <v>2</v>
      </c>
      <c r="CC52" s="111"/>
      <c r="CD52" s="111"/>
      <c r="CE52" s="111"/>
      <c r="CF52" s="332"/>
      <c r="CG52" s="93">
        <f t="shared" si="68"/>
        <v>0</v>
      </c>
      <c r="CH52" s="331"/>
      <c r="CI52" s="332"/>
      <c r="CJ52" s="94">
        <f t="shared" si="69"/>
        <v>0</v>
      </c>
      <c r="CK52" s="331"/>
      <c r="CL52" s="332"/>
      <c r="CM52" s="94"/>
      <c r="CN52" s="94"/>
      <c r="CO52" s="94">
        <f t="shared" si="70"/>
        <v>0</v>
      </c>
      <c r="CP52" s="99"/>
      <c r="CQ52" s="100"/>
      <c r="CR52" s="94"/>
      <c r="CS52" s="94"/>
      <c r="CT52" s="94"/>
      <c r="CU52" s="93">
        <f t="shared" si="71"/>
        <v>0</v>
      </c>
      <c r="CV52" s="331"/>
      <c r="CW52" s="111"/>
      <c r="CX52" s="97"/>
      <c r="CY52" s="97"/>
      <c r="CZ52" s="98"/>
    </row>
    <row r="53" spans="1:104" ht="12.75" customHeight="1" thickBot="1" thickTop="1">
      <c r="A53" s="170"/>
      <c r="B53" s="318" t="s">
        <v>627</v>
      </c>
      <c r="C53" s="165">
        <f t="shared" si="55"/>
        <v>0</v>
      </c>
      <c r="D53" s="88"/>
      <c r="E53" s="261">
        <f>SUM(F53:K53)</f>
        <v>0</v>
      </c>
      <c r="F53" s="99"/>
      <c r="G53" s="89"/>
      <c r="H53" s="89"/>
      <c r="I53" s="89"/>
      <c r="J53" s="89"/>
      <c r="K53" s="100"/>
      <c r="L53" s="262">
        <f t="shared" si="60"/>
        <v>0</v>
      </c>
      <c r="M53" s="99"/>
      <c r="N53" s="89"/>
      <c r="O53" s="89"/>
      <c r="P53" s="89"/>
      <c r="Q53" s="100"/>
      <c r="R53" s="89"/>
      <c r="S53" s="89"/>
      <c r="T53" s="89"/>
      <c r="U53" s="90"/>
      <c r="V53" s="89"/>
      <c r="W53" s="262">
        <f>SUM(X53:AI53)</f>
        <v>0</v>
      </c>
      <c r="X53" s="9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263"/>
      <c r="AK53" s="94"/>
      <c r="AL53" s="262">
        <f>SUM(AM53:AO53)</f>
        <v>0</v>
      </c>
      <c r="AM53" s="99"/>
      <c r="AN53" s="89"/>
      <c r="AO53" s="100"/>
      <c r="AP53" s="94"/>
      <c r="AQ53" s="509"/>
      <c r="AR53" s="514"/>
      <c r="AS53" s="170"/>
      <c r="AT53" s="318" t="s">
        <v>627</v>
      </c>
      <c r="AU53" s="165">
        <f>SUM(AW53,BD53,BK53,BS53,BL53,CA53,CG53,CJ53,CM53,CN53,CO53,CR53,CS53,CT53,CU53,CX53,CY53,CZ53)</f>
        <v>618</v>
      </c>
      <c r="AV53" s="91"/>
      <c r="AW53" s="92">
        <f>SUM(AX53:BC53)</f>
        <v>48</v>
      </c>
      <c r="AX53" s="89"/>
      <c r="AY53" s="89">
        <v>35</v>
      </c>
      <c r="AZ53" s="89"/>
      <c r="BA53" s="89">
        <v>10</v>
      </c>
      <c r="BB53" s="89">
        <v>3</v>
      </c>
      <c r="BC53" s="89"/>
      <c r="BD53" s="93">
        <f>SUM(BE53:BJ53)</f>
        <v>157</v>
      </c>
      <c r="BE53" s="89"/>
      <c r="BF53" s="89"/>
      <c r="BG53" s="89"/>
      <c r="BH53" s="89">
        <v>52</v>
      </c>
      <c r="BI53" s="89"/>
      <c r="BJ53" s="100">
        <v>105</v>
      </c>
      <c r="BK53" s="94"/>
      <c r="BL53" s="533">
        <f>SUM(BM53:BR53)</f>
        <v>93</v>
      </c>
      <c r="BM53" s="89">
        <v>3</v>
      </c>
      <c r="BN53" s="89">
        <v>30</v>
      </c>
      <c r="BO53" s="89">
        <v>60</v>
      </c>
      <c r="BP53" s="89"/>
      <c r="BQ53" s="89"/>
      <c r="BR53" s="89"/>
      <c r="BS53" s="93">
        <f>SUM(BT53:BZ53)</f>
        <v>0</v>
      </c>
      <c r="BT53" s="89"/>
      <c r="BU53" s="89"/>
      <c r="BV53" s="89"/>
      <c r="BW53" s="89"/>
      <c r="BX53" s="89"/>
      <c r="BY53" s="89"/>
      <c r="BZ53" s="89"/>
      <c r="CA53" s="93">
        <f>SUM(CB53:CF53)</f>
        <v>0</v>
      </c>
      <c r="CB53" s="89"/>
      <c r="CC53" s="89"/>
      <c r="CD53" s="89"/>
      <c r="CE53" s="89"/>
      <c r="CF53" s="89"/>
      <c r="CG53" s="93">
        <f>SUM(CH53:CI53)</f>
        <v>0</v>
      </c>
      <c r="CH53" s="89"/>
      <c r="CI53" s="89"/>
      <c r="CJ53" s="94">
        <f>SUM(CK53:CL53)</f>
        <v>0</v>
      </c>
      <c r="CK53" s="99"/>
      <c r="CL53" s="100"/>
      <c r="CM53" s="94">
        <v>100</v>
      </c>
      <c r="CN53" s="94"/>
      <c r="CO53" s="94">
        <f>SUM(CP53:CQ53)</f>
        <v>0</v>
      </c>
      <c r="CP53" s="99"/>
      <c r="CQ53" s="100"/>
      <c r="CR53" s="94"/>
      <c r="CS53" s="94"/>
      <c r="CT53" s="94"/>
      <c r="CU53" s="93">
        <f>CV53+CW53</f>
        <v>220</v>
      </c>
      <c r="CV53" s="89">
        <v>220</v>
      </c>
      <c r="CW53" s="89"/>
      <c r="CX53" s="97"/>
      <c r="CY53" s="97"/>
      <c r="CZ53" s="98"/>
    </row>
    <row r="54" spans="1:104" ht="12.75" customHeight="1" thickBot="1" thickTop="1">
      <c r="A54" s="170"/>
      <c r="B54" s="318" t="s">
        <v>616</v>
      </c>
      <c r="C54" s="165">
        <f t="shared" si="55"/>
        <v>249</v>
      </c>
      <c r="D54" s="88"/>
      <c r="E54" s="261">
        <f>SUM(F54:K54)</f>
        <v>0</v>
      </c>
      <c r="F54" s="99"/>
      <c r="G54" s="89"/>
      <c r="H54" s="89"/>
      <c r="I54" s="89"/>
      <c r="J54" s="89"/>
      <c r="K54" s="100"/>
      <c r="L54" s="262">
        <f t="shared" si="60"/>
        <v>0</v>
      </c>
      <c r="M54" s="99"/>
      <c r="N54" s="89"/>
      <c r="O54" s="89"/>
      <c r="P54" s="89"/>
      <c r="Q54" s="100"/>
      <c r="R54" s="89"/>
      <c r="S54" s="89"/>
      <c r="T54" s="89"/>
      <c r="U54" s="90"/>
      <c r="V54" s="89"/>
      <c r="W54" s="262">
        <f>SUM(X54:AI54)</f>
        <v>249</v>
      </c>
      <c r="X54" s="99">
        <v>15</v>
      </c>
      <c r="Y54" s="89"/>
      <c r="Z54" s="89"/>
      <c r="AA54" s="89"/>
      <c r="AB54" s="89">
        <v>234</v>
      </c>
      <c r="AC54" s="89"/>
      <c r="AD54" s="89"/>
      <c r="AE54" s="89"/>
      <c r="AF54" s="89"/>
      <c r="AG54" s="89"/>
      <c r="AH54" s="89"/>
      <c r="AI54" s="89"/>
      <c r="AJ54" s="263"/>
      <c r="AK54" s="94"/>
      <c r="AL54" s="262">
        <f>SUM(AM54:AO54)</f>
        <v>0</v>
      </c>
      <c r="AM54" s="99"/>
      <c r="AN54" s="89"/>
      <c r="AO54" s="100"/>
      <c r="AP54" s="94"/>
      <c r="AQ54" s="509"/>
      <c r="AR54" s="514"/>
      <c r="AS54" s="170"/>
      <c r="AT54" s="318" t="s">
        <v>616</v>
      </c>
      <c r="AU54" s="165">
        <f>SUM(AW54,BD54,BK54,BS54,BL54,CA54,CG54,CJ54,CM54,CN54,CO54,CR54,CS54,CT54,CU54,CX54,CY54,CZ54)</f>
        <v>406</v>
      </c>
      <c r="AV54" s="91"/>
      <c r="AW54" s="92">
        <f>SUM(AX54:BC54)</f>
        <v>136</v>
      </c>
      <c r="AX54" s="89">
        <v>100</v>
      </c>
      <c r="AY54" s="89"/>
      <c r="AZ54" s="89"/>
      <c r="BA54" s="89">
        <v>27</v>
      </c>
      <c r="BB54" s="89">
        <v>9</v>
      </c>
      <c r="BC54" s="89"/>
      <c r="BD54" s="93">
        <f>SUM(BE54:BJ54)</f>
        <v>5</v>
      </c>
      <c r="BE54" s="89"/>
      <c r="BF54" s="89"/>
      <c r="BG54" s="89"/>
      <c r="BH54" s="89"/>
      <c r="BI54" s="89"/>
      <c r="BJ54" s="100">
        <v>5</v>
      </c>
      <c r="BK54" s="94"/>
      <c r="BL54" s="533">
        <f>SUM(BM54:BR54)</f>
        <v>246</v>
      </c>
      <c r="BM54" s="89">
        <v>28</v>
      </c>
      <c r="BN54" s="89">
        <v>138</v>
      </c>
      <c r="BO54" s="89">
        <v>80</v>
      </c>
      <c r="BP54" s="89"/>
      <c r="BQ54" s="89"/>
      <c r="BR54" s="89"/>
      <c r="BS54" s="93">
        <f>SUM(BT54:BZ54)</f>
        <v>12</v>
      </c>
      <c r="BT54" s="89"/>
      <c r="BU54" s="89">
        <v>4</v>
      </c>
      <c r="BV54" s="89"/>
      <c r="BW54" s="89"/>
      <c r="BX54" s="89"/>
      <c r="BY54" s="89"/>
      <c r="BZ54" s="89">
        <v>8</v>
      </c>
      <c r="CA54" s="93">
        <f>SUM(CB54:CF54)</f>
        <v>7</v>
      </c>
      <c r="CB54" s="89">
        <v>7</v>
      </c>
      <c r="CC54" s="89"/>
      <c r="CD54" s="89"/>
      <c r="CE54" s="89"/>
      <c r="CF54" s="89"/>
      <c r="CG54" s="93">
        <f>SUM(CH54:CI54)</f>
        <v>0</v>
      </c>
      <c r="CH54" s="89"/>
      <c r="CI54" s="89"/>
      <c r="CJ54" s="94">
        <f>SUM(CK54:CL54)</f>
        <v>0</v>
      </c>
      <c r="CK54" s="99"/>
      <c r="CL54" s="100"/>
      <c r="CM54" s="94"/>
      <c r="CN54" s="94"/>
      <c r="CO54" s="94">
        <f>SUM(CP54:CQ54)</f>
        <v>0</v>
      </c>
      <c r="CP54" s="99"/>
      <c r="CQ54" s="100"/>
      <c r="CR54" s="94"/>
      <c r="CS54" s="94"/>
      <c r="CT54" s="94"/>
      <c r="CU54" s="93">
        <f>CV54+CW54</f>
        <v>0</v>
      </c>
      <c r="CV54" s="89"/>
      <c r="CW54" s="89"/>
      <c r="CX54" s="97"/>
      <c r="CY54" s="97"/>
      <c r="CZ54" s="98"/>
    </row>
    <row r="55" spans="1:104" ht="12.75" customHeight="1" thickBot="1" thickTop="1">
      <c r="A55" s="170"/>
      <c r="B55" s="318" t="s">
        <v>674</v>
      </c>
      <c r="C55" s="165">
        <f t="shared" si="55"/>
        <v>1877</v>
      </c>
      <c r="D55" s="88"/>
      <c r="E55" s="261">
        <f t="shared" si="59"/>
        <v>0</v>
      </c>
      <c r="F55" s="327"/>
      <c r="G55" s="328"/>
      <c r="H55" s="328"/>
      <c r="I55" s="328"/>
      <c r="J55" s="329"/>
      <c r="K55" s="328"/>
      <c r="L55" s="262">
        <f t="shared" si="60"/>
        <v>0</v>
      </c>
      <c r="M55" s="327"/>
      <c r="N55" s="328"/>
      <c r="O55" s="328"/>
      <c r="P55" s="328"/>
      <c r="Q55" s="329"/>
      <c r="R55" s="328"/>
      <c r="S55" s="328"/>
      <c r="T55" s="328"/>
      <c r="U55" s="330"/>
      <c r="V55" s="328"/>
      <c r="W55" s="262">
        <f>SUM(X55:AI55)</f>
        <v>0</v>
      </c>
      <c r="X55" s="101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263">
        <v>1877</v>
      </c>
      <c r="AK55" s="94"/>
      <c r="AL55" s="262">
        <f>SUM(AM55:AO55)</f>
        <v>0</v>
      </c>
      <c r="AM55" s="101"/>
      <c r="AN55" s="315"/>
      <c r="AO55" s="102"/>
      <c r="AP55" s="94"/>
      <c r="AQ55" s="509"/>
      <c r="AR55" s="514"/>
      <c r="AS55" s="170"/>
      <c r="AT55" s="318" t="s">
        <v>674</v>
      </c>
      <c r="AU55" s="165">
        <f>SUM(AW55,BD55,BK55,BS55,BL55,CA55,CG55,CJ55,CM55,CN55,CO55,CR55,CS55,CT55,CU55,CX55,CY55,CZ55)</f>
        <v>2440</v>
      </c>
      <c r="AV55" s="91"/>
      <c r="AW55" s="92">
        <f>SUM(AX55:BC55)</f>
        <v>2440</v>
      </c>
      <c r="AX55" s="101">
        <v>1800</v>
      </c>
      <c r="AY55" s="315"/>
      <c r="AZ55" s="315"/>
      <c r="BA55" s="315">
        <v>478</v>
      </c>
      <c r="BB55" s="315">
        <v>162</v>
      </c>
      <c r="BC55" s="102"/>
      <c r="BD55" s="93">
        <f>SUM(BE55:BJ55)</f>
        <v>0</v>
      </c>
      <c r="BE55" s="101"/>
      <c r="BF55" s="315"/>
      <c r="BG55" s="315"/>
      <c r="BH55" s="315"/>
      <c r="BI55" s="315"/>
      <c r="BJ55" s="102"/>
      <c r="BK55" s="94"/>
      <c r="BL55" s="533">
        <f>SUM(BM55:BR55)</f>
        <v>0</v>
      </c>
      <c r="BM55" s="101"/>
      <c r="BN55" s="315"/>
      <c r="BO55" s="315"/>
      <c r="BP55" s="315"/>
      <c r="BQ55" s="315"/>
      <c r="BR55" s="102"/>
      <c r="BS55" s="93">
        <f>SUM(BT55:BZ55)</f>
        <v>0</v>
      </c>
      <c r="BT55" s="101"/>
      <c r="BU55" s="315"/>
      <c r="BV55" s="315"/>
      <c r="BW55" s="315"/>
      <c r="BX55" s="315"/>
      <c r="BY55" s="315"/>
      <c r="BZ55" s="102"/>
      <c r="CA55" s="93">
        <f>SUM(CB55:CF55)</f>
        <v>0</v>
      </c>
      <c r="CB55" s="101"/>
      <c r="CC55" s="315"/>
      <c r="CD55" s="315"/>
      <c r="CE55" s="315"/>
      <c r="CF55" s="102"/>
      <c r="CG55" s="93">
        <f>SUM(CH55:CI55)</f>
        <v>0</v>
      </c>
      <c r="CH55" s="101"/>
      <c r="CI55" s="102"/>
      <c r="CJ55" s="94">
        <f>SUM(CK55:CL55)</f>
        <v>0</v>
      </c>
      <c r="CK55" s="101"/>
      <c r="CL55" s="317"/>
      <c r="CM55" s="94"/>
      <c r="CN55" s="94"/>
      <c r="CO55" s="94">
        <f>SUM(CP55:CQ55)</f>
        <v>0</v>
      </c>
      <c r="CP55" s="101"/>
      <c r="CQ55" s="102"/>
      <c r="CR55" s="94"/>
      <c r="CS55" s="94"/>
      <c r="CT55" s="94"/>
      <c r="CU55" s="93">
        <f>CV55+CW55</f>
        <v>0</v>
      </c>
      <c r="CV55" s="101"/>
      <c r="CW55" s="315"/>
      <c r="CX55" s="97"/>
      <c r="CY55" s="97"/>
      <c r="CZ55" s="98"/>
    </row>
    <row r="56" spans="1:104" ht="12.75" customHeight="1" thickBot="1" thickTop="1">
      <c r="A56" s="189" t="s">
        <v>192</v>
      </c>
      <c r="B56" s="190"/>
      <c r="C56" s="188">
        <f t="shared" si="55"/>
        <v>2000</v>
      </c>
      <c r="D56" s="81"/>
      <c r="E56" s="265">
        <f aca="true" t="shared" si="72" ref="E56:AQ56">SUM(E57:E58)</f>
        <v>0</v>
      </c>
      <c r="F56" s="266">
        <f t="shared" si="72"/>
        <v>0</v>
      </c>
      <c r="G56" s="266">
        <f t="shared" si="72"/>
        <v>0</v>
      </c>
      <c r="H56" s="266">
        <f t="shared" si="72"/>
        <v>0</v>
      </c>
      <c r="I56" s="266">
        <f t="shared" si="72"/>
        <v>0</v>
      </c>
      <c r="J56" s="266">
        <f>SUM(J57:J58)</f>
        <v>0</v>
      </c>
      <c r="K56" s="266">
        <f t="shared" si="72"/>
        <v>0</v>
      </c>
      <c r="L56" s="215">
        <f t="shared" si="72"/>
        <v>0</v>
      </c>
      <c r="M56" s="193">
        <f t="shared" si="72"/>
        <v>0</v>
      </c>
      <c r="N56" s="193">
        <f t="shared" si="72"/>
        <v>0</v>
      </c>
      <c r="O56" s="193">
        <f t="shared" si="72"/>
        <v>0</v>
      </c>
      <c r="P56" s="193">
        <f t="shared" si="72"/>
        <v>0</v>
      </c>
      <c r="Q56" s="193">
        <f>SUM(Q57:Q58)</f>
        <v>0</v>
      </c>
      <c r="R56" s="193">
        <f t="shared" si="72"/>
        <v>0</v>
      </c>
      <c r="S56" s="193">
        <f t="shared" si="72"/>
        <v>0</v>
      </c>
      <c r="T56" s="193">
        <f t="shared" si="72"/>
        <v>0</v>
      </c>
      <c r="U56" s="193">
        <f t="shared" si="72"/>
        <v>0</v>
      </c>
      <c r="V56" s="193">
        <f t="shared" si="72"/>
        <v>0</v>
      </c>
      <c r="W56" s="215">
        <f t="shared" si="72"/>
        <v>0</v>
      </c>
      <c r="X56" s="193">
        <f t="shared" si="72"/>
        <v>0</v>
      </c>
      <c r="Y56" s="193">
        <f t="shared" si="72"/>
        <v>0</v>
      </c>
      <c r="Z56" s="193">
        <f t="shared" si="72"/>
        <v>0</v>
      </c>
      <c r="AA56" s="193">
        <f t="shared" si="72"/>
        <v>0</v>
      </c>
      <c r="AB56" s="193">
        <f t="shared" si="72"/>
        <v>0</v>
      </c>
      <c r="AC56" s="193">
        <f t="shared" si="72"/>
        <v>0</v>
      </c>
      <c r="AD56" s="193">
        <f t="shared" si="72"/>
        <v>0</v>
      </c>
      <c r="AE56" s="193">
        <f t="shared" si="72"/>
        <v>0</v>
      </c>
      <c r="AF56" s="193">
        <f t="shared" si="72"/>
        <v>0</v>
      </c>
      <c r="AG56" s="193">
        <f t="shared" si="72"/>
        <v>0</v>
      </c>
      <c r="AH56" s="193">
        <f t="shared" si="72"/>
        <v>0</v>
      </c>
      <c r="AI56" s="193">
        <f t="shared" si="72"/>
        <v>0</v>
      </c>
      <c r="AJ56" s="267">
        <f t="shared" si="72"/>
        <v>0</v>
      </c>
      <c r="AK56" s="215">
        <f t="shared" si="72"/>
        <v>0</v>
      </c>
      <c r="AL56" s="215">
        <f t="shared" si="72"/>
        <v>0</v>
      </c>
      <c r="AM56" s="193">
        <f t="shared" si="72"/>
        <v>0</v>
      </c>
      <c r="AN56" s="193">
        <f t="shared" si="72"/>
        <v>0</v>
      </c>
      <c r="AO56" s="268">
        <f t="shared" si="72"/>
        <v>0</v>
      </c>
      <c r="AP56" s="215">
        <f t="shared" si="72"/>
        <v>2000</v>
      </c>
      <c r="AQ56" s="510">
        <f t="shared" si="72"/>
        <v>0</v>
      </c>
      <c r="AR56" s="519"/>
      <c r="AS56" s="189" t="s">
        <v>192</v>
      </c>
      <c r="AT56" s="190"/>
      <c r="AU56" s="188">
        <f t="shared" si="53"/>
        <v>3550</v>
      </c>
      <c r="AV56" s="87"/>
      <c r="AW56" s="104">
        <f aca="true" t="shared" si="73" ref="AW56:CB56">SUM(AW57:AW58)</f>
        <v>0</v>
      </c>
      <c r="AX56" s="103">
        <f t="shared" si="73"/>
        <v>0</v>
      </c>
      <c r="AY56" s="103">
        <f t="shared" si="73"/>
        <v>0</v>
      </c>
      <c r="AZ56" s="103">
        <f t="shared" si="73"/>
        <v>0</v>
      </c>
      <c r="BA56" s="103">
        <f t="shared" si="73"/>
        <v>0</v>
      </c>
      <c r="BB56" s="103">
        <f t="shared" si="73"/>
        <v>0</v>
      </c>
      <c r="BC56" s="103">
        <f t="shared" si="73"/>
        <v>0</v>
      </c>
      <c r="BD56" s="105">
        <f t="shared" si="73"/>
        <v>0</v>
      </c>
      <c r="BE56" s="103">
        <f t="shared" si="73"/>
        <v>0</v>
      </c>
      <c r="BF56" s="103">
        <f t="shared" si="73"/>
        <v>0</v>
      </c>
      <c r="BG56" s="103">
        <f t="shared" si="73"/>
        <v>0</v>
      </c>
      <c r="BH56" s="103">
        <f t="shared" si="73"/>
        <v>0</v>
      </c>
      <c r="BI56" s="103">
        <f t="shared" si="73"/>
        <v>0</v>
      </c>
      <c r="BJ56" s="521">
        <f t="shared" si="73"/>
        <v>0</v>
      </c>
      <c r="BK56" s="105">
        <f t="shared" si="73"/>
        <v>0</v>
      </c>
      <c r="BL56" s="528">
        <f t="shared" si="73"/>
        <v>0</v>
      </c>
      <c r="BM56" s="103">
        <f t="shared" si="73"/>
        <v>0</v>
      </c>
      <c r="BN56" s="103">
        <f t="shared" si="73"/>
        <v>0</v>
      </c>
      <c r="BO56" s="103">
        <f t="shared" si="73"/>
        <v>0</v>
      </c>
      <c r="BP56" s="103">
        <f t="shared" si="73"/>
        <v>0</v>
      </c>
      <c r="BQ56" s="103">
        <f t="shared" si="73"/>
        <v>0</v>
      </c>
      <c r="BR56" s="103">
        <f t="shared" si="73"/>
        <v>0</v>
      </c>
      <c r="BS56" s="105">
        <f t="shared" si="73"/>
        <v>0</v>
      </c>
      <c r="BT56" s="103">
        <f t="shared" si="73"/>
        <v>0</v>
      </c>
      <c r="BU56" s="103">
        <f t="shared" si="73"/>
        <v>0</v>
      </c>
      <c r="BV56" s="103">
        <f t="shared" si="73"/>
        <v>0</v>
      </c>
      <c r="BW56" s="103">
        <f t="shared" si="73"/>
        <v>0</v>
      </c>
      <c r="BX56" s="103">
        <f t="shared" si="73"/>
        <v>0</v>
      </c>
      <c r="BY56" s="103">
        <f t="shared" si="73"/>
        <v>0</v>
      </c>
      <c r="BZ56" s="103">
        <f t="shared" si="73"/>
        <v>0</v>
      </c>
      <c r="CA56" s="105">
        <f t="shared" si="73"/>
        <v>0</v>
      </c>
      <c r="CB56" s="103">
        <f t="shared" si="73"/>
        <v>0</v>
      </c>
      <c r="CC56" s="103">
        <f aca="true" t="shared" si="74" ref="CC56:CZ56">SUM(CC57:CC58)</f>
        <v>0</v>
      </c>
      <c r="CD56" s="103">
        <f t="shared" si="74"/>
        <v>0</v>
      </c>
      <c r="CE56" s="103">
        <f t="shared" si="74"/>
        <v>0</v>
      </c>
      <c r="CF56" s="103">
        <f t="shared" si="74"/>
        <v>0</v>
      </c>
      <c r="CG56" s="105">
        <f t="shared" si="74"/>
        <v>0</v>
      </c>
      <c r="CH56" s="103">
        <f t="shared" si="74"/>
        <v>0</v>
      </c>
      <c r="CI56" s="103">
        <f t="shared" si="74"/>
        <v>0</v>
      </c>
      <c r="CJ56" s="105">
        <f t="shared" si="74"/>
        <v>0</v>
      </c>
      <c r="CK56" s="105">
        <f t="shared" si="74"/>
        <v>0</v>
      </c>
      <c r="CL56" s="105">
        <f t="shared" si="74"/>
        <v>0</v>
      </c>
      <c r="CM56" s="105">
        <f t="shared" si="74"/>
        <v>0</v>
      </c>
      <c r="CN56" s="105">
        <f t="shared" si="74"/>
        <v>0</v>
      </c>
      <c r="CO56" s="105">
        <f t="shared" si="74"/>
        <v>0</v>
      </c>
      <c r="CP56" s="105">
        <f t="shared" si="74"/>
        <v>0</v>
      </c>
      <c r="CQ56" s="105">
        <f t="shared" si="74"/>
        <v>0</v>
      </c>
      <c r="CR56" s="105">
        <f t="shared" si="74"/>
        <v>0</v>
      </c>
      <c r="CS56" s="105">
        <f t="shared" si="74"/>
        <v>0</v>
      </c>
      <c r="CT56" s="105">
        <f t="shared" si="74"/>
        <v>0</v>
      </c>
      <c r="CU56" s="105">
        <f t="shared" si="74"/>
        <v>3300</v>
      </c>
      <c r="CV56" s="103">
        <f t="shared" si="74"/>
        <v>2200</v>
      </c>
      <c r="CW56" s="103">
        <f t="shared" si="74"/>
        <v>1100</v>
      </c>
      <c r="CX56" s="103">
        <f t="shared" si="74"/>
        <v>250</v>
      </c>
      <c r="CY56" s="103">
        <f t="shared" si="74"/>
        <v>0</v>
      </c>
      <c r="CZ56" s="106">
        <f t="shared" si="74"/>
        <v>0</v>
      </c>
    </row>
    <row r="57" spans="1:104" ht="12.75" customHeight="1" thickBot="1" thickTop="1">
      <c r="A57" s="170"/>
      <c r="B57" s="318" t="s">
        <v>628</v>
      </c>
      <c r="C57" s="165">
        <f t="shared" si="55"/>
        <v>0</v>
      </c>
      <c r="D57" s="88"/>
      <c r="E57" s="261">
        <f>SUM(F57:K57)</f>
        <v>0</v>
      </c>
      <c r="F57" s="89"/>
      <c r="G57" s="89"/>
      <c r="H57" s="89"/>
      <c r="I57" s="89"/>
      <c r="J57" s="89"/>
      <c r="K57" s="89"/>
      <c r="L57" s="262">
        <f>SUM(M57:V57)</f>
        <v>0</v>
      </c>
      <c r="M57" s="89"/>
      <c r="N57" s="89"/>
      <c r="O57" s="89"/>
      <c r="P57" s="89"/>
      <c r="Q57" s="89"/>
      <c r="R57" s="89"/>
      <c r="S57" s="89"/>
      <c r="T57" s="89"/>
      <c r="U57" s="90"/>
      <c r="V57" s="89"/>
      <c r="W57" s="262">
        <f>SUM(X57:AI57)</f>
        <v>0</v>
      </c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263"/>
      <c r="AK57" s="94"/>
      <c r="AL57" s="262">
        <f>SUM(AM57:AO57)</f>
        <v>0</v>
      </c>
      <c r="AM57" s="89"/>
      <c r="AN57" s="89"/>
      <c r="AO57" s="264"/>
      <c r="AP57" s="94"/>
      <c r="AQ57" s="509"/>
      <c r="AR57" s="514"/>
      <c r="AS57" s="170"/>
      <c r="AT57" s="318" t="s">
        <v>628</v>
      </c>
      <c r="AU57" s="165">
        <f t="shared" si="53"/>
        <v>1350</v>
      </c>
      <c r="AV57" s="91"/>
      <c r="AW57" s="92">
        <f>SUM(AX57:BC57)</f>
        <v>0</v>
      </c>
      <c r="AX57" s="89"/>
      <c r="AY57" s="89"/>
      <c r="AZ57" s="89"/>
      <c r="BA57" s="89"/>
      <c r="BB57" s="89"/>
      <c r="BC57" s="89"/>
      <c r="BD57" s="93">
        <f>SUM(BE57:BJ57)</f>
        <v>0</v>
      </c>
      <c r="BE57" s="89"/>
      <c r="BF57" s="89"/>
      <c r="BG57" s="89"/>
      <c r="BH57" s="89"/>
      <c r="BI57" s="89"/>
      <c r="BJ57" s="100"/>
      <c r="BK57" s="94"/>
      <c r="BL57" s="533">
        <f>SUM(BM57:BR57)</f>
        <v>0</v>
      </c>
      <c r="BM57" s="89"/>
      <c r="BN57" s="89"/>
      <c r="BO57" s="89"/>
      <c r="BP57" s="89"/>
      <c r="BQ57" s="89"/>
      <c r="BR57" s="89"/>
      <c r="BS57" s="93">
        <f>SUM(BT57:BZ57)</f>
        <v>0</v>
      </c>
      <c r="BT57" s="89"/>
      <c r="BU57" s="89"/>
      <c r="BV57" s="89"/>
      <c r="BW57" s="89"/>
      <c r="BX57" s="89"/>
      <c r="BY57" s="89"/>
      <c r="BZ57" s="89"/>
      <c r="CA57" s="93">
        <f>SUM(CB57:CF57)</f>
        <v>0</v>
      </c>
      <c r="CB57" s="89"/>
      <c r="CC57" s="89"/>
      <c r="CD57" s="89"/>
      <c r="CE57" s="89"/>
      <c r="CF57" s="89"/>
      <c r="CG57" s="93">
        <f>SUM(CH57:CI57)</f>
        <v>0</v>
      </c>
      <c r="CH57" s="89"/>
      <c r="CI57" s="89"/>
      <c r="CJ57" s="94">
        <f>SUM(CK57:CL57)</f>
        <v>0</v>
      </c>
      <c r="CK57" s="101"/>
      <c r="CL57" s="102"/>
      <c r="CM57" s="94"/>
      <c r="CN57" s="94"/>
      <c r="CO57" s="94">
        <f>SUM(CP57:CQ57)</f>
        <v>0</v>
      </c>
      <c r="CP57" s="95"/>
      <c r="CQ57" s="96"/>
      <c r="CR57" s="94"/>
      <c r="CS57" s="94"/>
      <c r="CT57" s="94"/>
      <c r="CU57" s="93">
        <f aca="true" t="shared" si="75" ref="CU57:CU63">CV57+CW57</f>
        <v>1100</v>
      </c>
      <c r="CV57" s="89"/>
      <c r="CW57" s="89">
        <v>1100</v>
      </c>
      <c r="CX57" s="97">
        <v>250</v>
      </c>
      <c r="CY57" s="97"/>
      <c r="CZ57" s="98"/>
    </row>
    <row r="58" spans="1:104" ht="12.75" customHeight="1" thickBot="1" thickTop="1">
      <c r="A58" s="170"/>
      <c r="B58" s="318" t="s">
        <v>193</v>
      </c>
      <c r="C58" s="165">
        <f t="shared" si="55"/>
        <v>2000</v>
      </c>
      <c r="D58" s="88"/>
      <c r="E58" s="261">
        <f>SUM(F58:K58)</f>
        <v>0</v>
      </c>
      <c r="F58" s="110"/>
      <c r="G58" s="110"/>
      <c r="H58" s="110"/>
      <c r="I58" s="110"/>
      <c r="J58" s="110"/>
      <c r="K58" s="110"/>
      <c r="L58" s="262">
        <f>SUM(M58:V58)</f>
        <v>0</v>
      </c>
      <c r="M58" s="110"/>
      <c r="N58" s="110"/>
      <c r="O58" s="110"/>
      <c r="P58" s="110"/>
      <c r="Q58" s="110"/>
      <c r="R58" s="110"/>
      <c r="S58" s="110"/>
      <c r="T58" s="110"/>
      <c r="U58" s="83"/>
      <c r="V58" s="110"/>
      <c r="W58" s="262">
        <f>SUM(X58:AI58)</f>
        <v>0</v>
      </c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263"/>
      <c r="AK58" s="94"/>
      <c r="AL58" s="262">
        <f>SUM(AM58:AO58)</f>
        <v>0</v>
      </c>
      <c r="AM58" s="110"/>
      <c r="AN58" s="110"/>
      <c r="AO58" s="269"/>
      <c r="AP58" s="94">
        <v>2000</v>
      </c>
      <c r="AQ58" s="509"/>
      <c r="AR58" s="514"/>
      <c r="AS58" s="170"/>
      <c r="AT58" s="318" t="s">
        <v>193</v>
      </c>
      <c r="AU58" s="165">
        <f t="shared" si="53"/>
        <v>2200</v>
      </c>
      <c r="AV58" s="91"/>
      <c r="AW58" s="92">
        <f>SUM(AX58:BC58)</f>
        <v>0</v>
      </c>
      <c r="AX58" s="110"/>
      <c r="AY58" s="110"/>
      <c r="AZ58" s="110"/>
      <c r="BA58" s="110"/>
      <c r="BB58" s="110"/>
      <c r="BC58" s="110"/>
      <c r="BD58" s="93">
        <f>SUM(BE58:BJ58)</f>
        <v>0</v>
      </c>
      <c r="BE58" s="110"/>
      <c r="BF58" s="110"/>
      <c r="BG58" s="110"/>
      <c r="BH58" s="110"/>
      <c r="BI58" s="110"/>
      <c r="BJ58" s="546"/>
      <c r="BK58" s="94"/>
      <c r="BL58" s="533">
        <f>SUM(BM58:BR58)</f>
        <v>0</v>
      </c>
      <c r="BM58" s="110"/>
      <c r="BN58" s="110"/>
      <c r="BO58" s="110"/>
      <c r="BP58" s="110"/>
      <c r="BQ58" s="110"/>
      <c r="BR58" s="110"/>
      <c r="BS58" s="93">
        <f>SUM(BT58:BZ58)</f>
        <v>0</v>
      </c>
      <c r="BT58" s="110"/>
      <c r="BU58" s="110"/>
      <c r="BV58" s="110"/>
      <c r="BW58" s="110"/>
      <c r="BX58" s="110"/>
      <c r="BY58" s="110"/>
      <c r="BZ58" s="110"/>
      <c r="CA58" s="93">
        <f>SUM(CB58:CF58)</f>
        <v>0</v>
      </c>
      <c r="CB58" s="110"/>
      <c r="CC58" s="110"/>
      <c r="CD58" s="110"/>
      <c r="CE58" s="110"/>
      <c r="CF58" s="110"/>
      <c r="CG58" s="93">
        <f>SUM(CH58:CI58)</f>
        <v>0</v>
      </c>
      <c r="CH58" s="110"/>
      <c r="CI58" s="110"/>
      <c r="CJ58" s="94">
        <f>SUM(CK58:CL58)</f>
        <v>0</v>
      </c>
      <c r="CK58" s="139"/>
      <c r="CL58" s="140"/>
      <c r="CM58" s="94"/>
      <c r="CN58" s="94"/>
      <c r="CO58" s="94">
        <f>SUM(CP58:CQ58)</f>
        <v>0</v>
      </c>
      <c r="CP58" s="101"/>
      <c r="CQ58" s="102"/>
      <c r="CR58" s="94"/>
      <c r="CS58" s="94"/>
      <c r="CT58" s="94"/>
      <c r="CU58" s="93">
        <f t="shared" si="75"/>
        <v>2200</v>
      </c>
      <c r="CV58" s="110">
        <v>2200</v>
      </c>
      <c r="CW58" s="110"/>
      <c r="CX58" s="97"/>
      <c r="CY58" s="97"/>
      <c r="CZ58" s="98"/>
    </row>
    <row r="59" spans="1:104" ht="12.75" customHeight="1" thickBot="1" thickTop="1">
      <c r="A59" s="189" t="s">
        <v>194</v>
      </c>
      <c r="B59" s="190"/>
      <c r="C59" s="188">
        <f t="shared" si="55"/>
        <v>28745</v>
      </c>
      <c r="D59" s="81"/>
      <c r="E59" s="265">
        <f>SUM(E60:E63)</f>
        <v>15420</v>
      </c>
      <c r="F59" s="266">
        <f aca="true" t="shared" si="76" ref="F59:AB59">SUM(F60:F63)</f>
        <v>3300</v>
      </c>
      <c r="G59" s="266">
        <f t="shared" si="76"/>
        <v>735</v>
      </c>
      <c r="H59" s="266">
        <f t="shared" si="76"/>
        <v>2790</v>
      </c>
      <c r="I59" s="266">
        <f>SUM(I60:I63)</f>
        <v>400</v>
      </c>
      <c r="J59" s="266">
        <f>SUM(J60:J63)</f>
        <v>7195</v>
      </c>
      <c r="K59" s="266">
        <f t="shared" si="76"/>
        <v>1000</v>
      </c>
      <c r="L59" s="215">
        <f t="shared" si="76"/>
        <v>915</v>
      </c>
      <c r="M59" s="193">
        <f t="shared" si="76"/>
        <v>415</v>
      </c>
      <c r="N59" s="193">
        <f t="shared" si="76"/>
        <v>400</v>
      </c>
      <c r="O59" s="193">
        <f t="shared" si="76"/>
        <v>0</v>
      </c>
      <c r="P59" s="193">
        <f t="shared" si="76"/>
        <v>10</v>
      </c>
      <c r="Q59" s="193">
        <f>SUM(Q60:Q63)</f>
        <v>0</v>
      </c>
      <c r="R59" s="193">
        <f t="shared" si="76"/>
        <v>40</v>
      </c>
      <c r="S59" s="193">
        <f t="shared" si="76"/>
        <v>15</v>
      </c>
      <c r="T59" s="193">
        <f t="shared" si="76"/>
        <v>20</v>
      </c>
      <c r="U59" s="193">
        <f t="shared" si="76"/>
        <v>5</v>
      </c>
      <c r="V59" s="193">
        <f t="shared" si="76"/>
        <v>10</v>
      </c>
      <c r="W59" s="215">
        <f t="shared" si="76"/>
        <v>0</v>
      </c>
      <c r="X59" s="193">
        <f t="shared" si="76"/>
        <v>0</v>
      </c>
      <c r="Y59" s="193">
        <f t="shared" si="76"/>
        <v>0</v>
      </c>
      <c r="Z59" s="193">
        <f t="shared" si="76"/>
        <v>0</v>
      </c>
      <c r="AA59" s="193">
        <f t="shared" si="76"/>
        <v>0</v>
      </c>
      <c r="AB59" s="193">
        <f t="shared" si="76"/>
        <v>0</v>
      </c>
      <c r="AC59" s="193">
        <f aca="true" t="shared" si="77" ref="AC59:AH59">SUM(AC60:AC63)</f>
        <v>0</v>
      </c>
      <c r="AD59" s="193">
        <f t="shared" si="77"/>
        <v>0</v>
      </c>
      <c r="AE59" s="193">
        <f t="shared" si="77"/>
        <v>0</v>
      </c>
      <c r="AF59" s="193">
        <f t="shared" si="77"/>
        <v>0</v>
      </c>
      <c r="AG59" s="193">
        <f t="shared" si="77"/>
        <v>0</v>
      </c>
      <c r="AH59" s="193">
        <f t="shared" si="77"/>
        <v>0</v>
      </c>
      <c r="AI59" s="193">
        <f aca="true" t="shared" si="78" ref="AI59:AQ59">SUM(AI60:AI63)</f>
        <v>0</v>
      </c>
      <c r="AJ59" s="267">
        <f t="shared" si="78"/>
        <v>0</v>
      </c>
      <c r="AK59" s="215">
        <f>SUM(AK60:AK63)</f>
        <v>11560</v>
      </c>
      <c r="AL59" s="215">
        <f t="shared" si="78"/>
        <v>850</v>
      </c>
      <c r="AM59" s="193">
        <f t="shared" si="78"/>
        <v>100</v>
      </c>
      <c r="AN59" s="193">
        <f t="shared" si="78"/>
        <v>750</v>
      </c>
      <c r="AO59" s="268">
        <f t="shared" si="78"/>
        <v>0</v>
      </c>
      <c r="AP59" s="215">
        <f t="shared" si="78"/>
        <v>0</v>
      </c>
      <c r="AQ59" s="510">
        <f t="shared" si="78"/>
        <v>0</v>
      </c>
      <c r="AR59" s="519"/>
      <c r="AS59" s="189" t="s">
        <v>194</v>
      </c>
      <c r="AT59" s="190"/>
      <c r="AU59" s="188">
        <f t="shared" si="53"/>
        <v>2540</v>
      </c>
      <c r="AV59" s="87"/>
      <c r="AW59" s="104">
        <f aca="true" t="shared" si="79" ref="AW59:BP59">SUM(AW60:AW63)</f>
        <v>0</v>
      </c>
      <c r="AX59" s="103">
        <f t="shared" si="79"/>
        <v>0</v>
      </c>
      <c r="AY59" s="103">
        <f t="shared" si="79"/>
        <v>0</v>
      </c>
      <c r="AZ59" s="103">
        <f t="shared" si="79"/>
        <v>0</v>
      </c>
      <c r="BA59" s="103">
        <f t="shared" si="79"/>
        <v>0</v>
      </c>
      <c r="BB59" s="103">
        <f>SUM(BB60:BB63)</f>
        <v>0</v>
      </c>
      <c r="BC59" s="103">
        <f>SUM(BC60:BC63)</f>
        <v>0</v>
      </c>
      <c r="BD59" s="105">
        <f t="shared" si="79"/>
        <v>0</v>
      </c>
      <c r="BE59" s="103">
        <f t="shared" si="79"/>
        <v>0</v>
      </c>
      <c r="BF59" s="103">
        <f t="shared" si="79"/>
        <v>0</v>
      </c>
      <c r="BG59" s="103">
        <f>SUM(BG60:BG63)</f>
        <v>0</v>
      </c>
      <c r="BH59" s="103">
        <f t="shared" si="79"/>
        <v>0</v>
      </c>
      <c r="BI59" s="103">
        <f t="shared" si="79"/>
        <v>0</v>
      </c>
      <c r="BJ59" s="521">
        <f t="shared" si="79"/>
        <v>0</v>
      </c>
      <c r="BK59" s="105">
        <f t="shared" si="79"/>
        <v>0</v>
      </c>
      <c r="BL59" s="528">
        <f t="shared" si="79"/>
        <v>0</v>
      </c>
      <c r="BM59" s="103">
        <f t="shared" si="79"/>
        <v>0</v>
      </c>
      <c r="BN59" s="103">
        <f t="shared" si="79"/>
        <v>0</v>
      </c>
      <c r="BO59" s="103">
        <f t="shared" si="79"/>
        <v>0</v>
      </c>
      <c r="BP59" s="103">
        <f t="shared" si="79"/>
        <v>0</v>
      </c>
      <c r="BQ59" s="103">
        <f>SUM(BQ60:BQ63)</f>
        <v>0</v>
      </c>
      <c r="BR59" s="103">
        <f>SUM(BR60:BR63)</f>
        <v>0</v>
      </c>
      <c r="BS59" s="105">
        <f aca="true" t="shared" si="80" ref="BS59:CM59">SUM(BS60:BS63)</f>
        <v>0</v>
      </c>
      <c r="BT59" s="103">
        <f t="shared" si="80"/>
        <v>0</v>
      </c>
      <c r="BU59" s="103">
        <f t="shared" si="80"/>
        <v>0</v>
      </c>
      <c r="BV59" s="103">
        <f t="shared" si="80"/>
        <v>0</v>
      </c>
      <c r="BW59" s="103">
        <f t="shared" si="80"/>
        <v>0</v>
      </c>
      <c r="BX59" s="103">
        <f t="shared" si="80"/>
        <v>0</v>
      </c>
      <c r="BY59" s="103">
        <f t="shared" si="80"/>
        <v>0</v>
      </c>
      <c r="BZ59" s="103">
        <f t="shared" si="80"/>
        <v>0</v>
      </c>
      <c r="CA59" s="105">
        <f t="shared" si="80"/>
        <v>0</v>
      </c>
      <c r="CB59" s="103">
        <f t="shared" si="80"/>
        <v>0</v>
      </c>
      <c r="CC59" s="103">
        <f>SUM(CC60:CC63)</f>
        <v>0</v>
      </c>
      <c r="CD59" s="103">
        <f t="shared" si="80"/>
        <v>0</v>
      </c>
      <c r="CE59" s="103">
        <f t="shared" si="80"/>
        <v>0</v>
      </c>
      <c r="CF59" s="103">
        <f t="shared" si="80"/>
        <v>0</v>
      </c>
      <c r="CG59" s="105">
        <f t="shared" si="80"/>
        <v>0</v>
      </c>
      <c r="CH59" s="103">
        <f t="shared" si="80"/>
        <v>0</v>
      </c>
      <c r="CI59" s="103">
        <f t="shared" si="80"/>
        <v>0</v>
      </c>
      <c r="CJ59" s="105">
        <f>SUM(CJ60:CJ63)</f>
        <v>0</v>
      </c>
      <c r="CK59" s="105">
        <f>SUM(CK60:CK63)</f>
        <v>0</v>
      </c>
      <c r="CL59" s="105">
        <f>SUM(CL60:CL63)</f>
        <v>0</v>
      </c>
      <c r="CM59" s="105">
        <f t="shared" si="80"/>
        <v>0</v>
      </c>
      <c r="CN59" s="105">
        <f>SUM(CN60:CN63)</f>
        <v>0</v>
      </c>
      <c r="CO59" s="105">
        <f>SUM(CO60:CO63)</f>
        <v>160</v>
      </c>
      <c r="CP59" s="105">
        <f>SUM(CP60:CP63)</f>
        <v>160</v>
      </c>
      <c r="CQ59" s="105">
        <f>SUM(CQ60:CQ63)</f>
        <v>0</v>
      </c>
      <c r="CR59" s="105">
        <f aca="true" t="shared" si="81" ref="CR59:CZ59">SUM(CR60:CR63)</f>
        <v>0</v>
      </c>
      <c r="CS59" s="105">
        <f t="shared" si="81"/>
        <v>0</v>
      </c>
      <c r="CT59" s="105">
        <f t="shared" si="81"/>
        <v>0</v>
      </c>
      <c r="CU59" s="105">
        <f t="shared" si="75"/>
        <v>0</v>
      </c>
      <c r="CV59" s="103">
        <f t="shared" si="81"/>
        <v>0</v>
      </c>
      <c r="CW59" s="103">
        <f t="shared" si="81"/>
        <v>0</v>
      </c>
      <c r="CX59" s="103">
        <f>SUM(CX60:CX63)</f>
        <v>2380</v>
      </c>
      <c r="CY59" s="103">
        <f t="shared" si="81"/>
        <v>0</v>
      </c>
      <c r="CZ59" s="106">
        <f t="shared" si="81"/>
        <v>0</v>
      </c>
    </row>
    <row r="60" spans="1:104" ht="12.75" customHeight="1" thickBot="1" thickTop="1">
      <c r="A60" s="170"/>
      <c r="B60" s="318" t="s">
        <v>629</v>
      </c>
      <c r="C60" s="165">
        <f t="shared" si="55"/>
        <v>16305</v>
      </c>
      <c r="D60" s="88"/>
      <c r="E60" s="261">
        <f>SUM(F60:K60)</f>
        <v>15420</v>
      </c>
      <c r="F60" s="89">
        <v>3300</v>
      </c>
      <c r="G60" s="89">
        <v>735</v>
      </c>
      <c r="H60" s="89">
        <v>2790</v>
      </c>
      <c r="I60" s="89">
        <v>400</v>
      </c>
      <c r="J60" s="89">
        <v>7195</v>
      </c>
      <c r="K60" s="89">
        <v>1000</v>
      </c>
      <c r="L60" s="262">
        <f>SUM(M60:V60)</f>
        <v>885</v>
      </c>
      <c r="M60" s="89">
        <v>385</v>
      </c>
      <c r="N60" s="89">
        <v>400</v>
      </c>
      <c r="O60" s="89"/>
      <c r="P60" s="89">
        <v>10</v>
      </c>
      <c r="Q60" s="89"/>
      <c r="R60" s="89">
        <v>40</v>
      </c>
      <c r="S60" s="89">
        <v>15</v>
      </c>
      <c r="T60" s="89">
        <v>20</v>
      </c>
      <c r="U60" s="90">
        <v>5</v>
      </c>
      <c r="V60" s="89">
        <v>10</v>
      </c>
      <c r="W60" s="262">
        <f>SUM(X60:AI60)</f>
        <v>0</v>
      </c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263"/>
      <c r="AK60" s="94"/>
      <c r="AL60" s="262">
        <f>SUM(AM60:AO60)</f>
        <v>0</v>
      </c>
      <c r="AM60" s="89"/>
      <c r="AN60" s="89"/>
      <c r="AO60" s="264"/>
      <c r="AP60" s="94"/>
      <c r="AQ60" s="509"/>
      <c r="AR60" s="514"/>
      <c r="AS60" s="170"/>
      <c r="AT60" s="318" t="s">
        <v>629</v>
      </c>
      <c r="AU60" s="165">
        <f t="shared" si="53"/>
        <v>160</v>
      </c>
      <c r="AV60" s="91"/>
      <c r="AW60" s="92">
        <f>SUM(AX60:BC60)</f>
        <v>0</v>
      </c>
      <c r="AX60" s="89"/>
      <c r="AY60" s="89"/>
      <c r="AZ60" s="89"/>
      <c r="BA60" s="89"/>
      <c r="BB60" s="89"/>
      <c r="BC60" s="89"/>
      <c r="BD60" s="93">
        <f>SUM(BE60:BJ60)</f>
        <v>0</v>
      </c>
      <c r="BE60" s="89"/>
      <c r="BF60" s="89"/>
      <c r="BG60" s="89"/>
      <c r="BH60" s="89"/>
      <c r="BI60" s="89"/>
      <c r="BJ60" s="100"/>
      <c r="BK60" s="94"/>
      <c r="BL60" s="533">
        <f>SUM(BM60:BR60)</f>
        <v>0</v>
      </c>
      <c r="BM60" s="89"/>
      <c r="BN60" s="89"/>
      <c r="BO60" s="89"/>
      <c r="BP60" s="89"/>
      <c r="BQ60" s="89"/>
      <c r="BR60" s="89"/>
      <c r="BS60" s="93">
        <f>SUM(BT60:BZ60)</f>
        <v>0</v>
      </c>
      <c r="BT60" s="89"/>
      <c r="BU60" s="89"/>
      <c r="BV60" s="89"/>
      <c r="BW60" s="89"/>
      <c r="BX60" s="89"/>
      <c r="BY60" s="89"/>
      <c r="BZ60" s="89"/>
      <c r="CA60" s="93">
        <f>SUM(CB60:CF60)</f>
        <v>0</v>
      </c>
      <c r="CB60" s="89"/>
      <c r="CC60" s="89"/>
      <c r="CD60" s="89"/>
      <c r="CE60" s="89"/>
      <c r="CF60" s="89"/>
      <c r="CG60" s="93">
        <f>SUM(CH60:CI60)</f>
        <v>0</v>
      </c>
      <c r="CH60" s="89"/>
      <c r="CI60" s="89"/>
      <c r="CJ60" s="94">
        <f>SUM(CK60:CL60)</f>
        <v>0</v>
      </c>
      <c r="CK60" s="95"/>
      <c r="CL60" s="96"/>
      <c r="CM60" s="94"/>
      <c r="CN60" s="94"/>
      <c r="CO60" s="94">
        <f>SUM(CP60:CQ60)</f>
        <v>160</v>
      </c>
      <c r="CP60" s="95">
        <v>160</v>
      </c>
      <c r="CQ60" s="96"/>
      <c r="CR60" s="94"/>
      <c r="CS60" s="94"/>
      <c r="CT60" s="94"/>
      <c r="CU60" s="93">
        <f t="shared" si="75"/>
        <v>0</v>
      </c>
      <c r="CV60" s="89"/>
      <c r="CW60" s="89"/>
      <c r="CX60" s="97"/>
      <c r="CY60" s="97"/>
      <c r="CZ60" s="98"/>
    </row>
    <row r="61" spans="1:104" ht="12.75" customHeight="1" thickBot="1" thickTop="1">
      <c r="A61" s="170"/>
      <c r="B61" s="318" t="s">
        <v>630</v>
      </c>
      <c r="C61" s="165">
        <f t="shared" si="55"/>
        <v>880</v>
      </c>
      <c r="D61" s="88"/>
      <c r="E61" s="261">
        <f>SUM(F61:K61)</f>
        <v>0</v>
      </c>
      <c r="F61" s="89"/>
      <c r="G61" s="89"/>
      <c r="H61" s="89"/>
      <c r="I61" s="89"/>
      <c r="J61" s="89"/>
      <c r="K61" s="89"/>
      <c r="L61" s="262">
        <f>SUM(M61:V61)</f>
        <v>30</v>
      </c>
      <c r="M61" s="89">
        <v>30</v>
      </c>
      <c r="N61" s="89"/>
      <c r="O61" s="89"/>
      <c r="P61" s="89"/>
      <c r="Q61" s="89"/>
      <c r="R61" s="89"/>
      <c r="S61" s="89"/>
      <c r="T61" s="89"/>
      <c r="U61" s="90"/>
      <c r="V61" s="89"/>
      <c r="W61" s="262">
        <f>SUM(X61:AI61)</f>
        <v>0</v>
      </c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263"/>
      <c r="AK61" s="94"/>
      <c r="AL61" s="262">
        <f>SUM(AM61:AO61)</f>
        <v>850</v>
      </c>
      <c r="AM61" s="89">
        <v>100</v>
      </c>
      <c r="AN61" s="89">
        <v>750</v>
      </c>
      <c r="AO61" s="264"/>
      <c r="AP61" s="94"/>
      <c r="AQ61" s="509"/>
      <c r="AR61" s="514"/>
      <c r="AS61" s="170"/>
      <c r="AT61" s="318" t="s">
        <v>630</v>
      </c>
      <c r="AU61" s="165">
        <f t="shared" si="53"/>
        <v>0</v>
      </c>
      <c r="AV61" s="91"/>
      <c r="AW61" s="92">
        <f>SUM(AX61:BC61)</f>
        <v>0</v>
      </c>
      <c r="AX61" s="89"/>
      <c r="AY61" s="89"/>
      <c r="AZ61" s="89"/>
      <c r="BA61" s="89"/>
      <c r="BB61" s="89"/>
      <c r="BC61" s="89"/>
      <c r="BD61" s="93">
        <f>SUM(BE61:BJ61)</f>
        <v>0</v>
      </c>
      <c r="BE61" s="89"/>
      <c r="BF61" s="89"/>
      <c r="BG61" s="89"/>
      <c r="BH61" s="89"/>
      <c r="BI61" s="89"/>
      <c r="BJ61" s="100"/>
      <c r="BK61" s="94"/>
      <c r="BL61" s="533">
        <f>SUM(BM61:BR61)</f>
        <v>0</v>
      </c>
      <c r="BM61" s="89"/>
      <c r="BN61" s="89"/>
      <c r="BO61" s="89"/>
      <c r="BP61" s="89"/>
      <c r="BQ61" s="89"/>
      <c r="BR61" s="89"/>
      <c r="BS61" s="93">
        <f>SUM(BT61:BZ61)</f>
        <v>0</v>
      </c>
      <c r="BT61" s="89"/>
      <c r="BU61" s="89"/>
      <c r="BV61" s="89"/>
      <c r="BW61" s="89"/>
      <c r="BX61" s="89"/>
      <c r="BY61" s="89"/>
      <c r="BZ61" s="89"/>
      <c r="CA61" s="93">
        <f>SUM(CB61:CF61)</f>
        <v>0</v>
      </c>
      <c r="CB61" s="89"/>
      <c r="CC61" s="89"/>
      <c r="CD61" s="89"/>
      <c r="CE61" s="89"/>
      <c r="CF61" s="89"/>
      <c r="CG61" s="93">
        <f>SUM(CH61:CI61)</f>
        <v>0</v>
      </c>
      <c r="CH61" s="89"/>
      <c r="CI61" s="89"/>
      <c r="CJ61" s="94">
        <f>SUM(CK61:CL61)</f>
        <v>0</v>
      </c>
      <c r="CK61" s="99"/>
      <c r="CL61" s="100"/>
      <c r="CM61" s="94"/>
      <c r="CN61" s="94"/>
      <c r="CO61" s="94">
        <f>SUM(CP61:CQ61)</f>
        <v>0</v>
      </c>
      <c r="CP61" s="99"/>
      <c r="CQ61" s="100"/>
      <c r="CR61" s="94"/>
      <c r="CS61" s="94"/>
      <c r="CT61" s="94"/>
      <c r="CU61" s="93">
        <f t="shared" si="75"/>
        <v>0</v>
      </c>
      <c r="CV61" s="89"/>
      <c r="CW61" s="89"/>
      <c r="CX61" s="97"/>
      <c r="CY61" s="97"/>
      <c r="CZ61" s="98"/>
    </row>
    <row r="62" spans="1:104" ht="12.75" customHeight="1" thickBot="1" thickTop="1">
      <c r="A62" s="170"/>
      <c r="B62" s="318" t="s">
        <v>631</v>
      </c>
      <c r="C62" s="165">
        <f t="shared" si="55"/>
        <v>0</v>
      </c>
      <c r="D62" s="88"/>
      <c r="E62" s="261">
        <f>SUM(F62:K62)</f>
        <v>0</v>
      </c>
      <c r="F62" s="111"/>
      <c r="G62" s="111"/>
      <c r="H62" s="111"/>
      <c r="I62" s="111"/>
      <c r="J62" s="111"/>
      <c r="K62" s="111"/>
      <c r="L62" s="262">
        <f>SUM(M62:V62)</f>
        <v>0</v>
      </c>
      <c r="M62" s="111"/>
      <c r="N62" s="111"/>
      <c r="O62" s="111"/>
      <c r="P62" s="111"/>
      <c r="Q62" s="111"/>
      <c r="R62" s="111"/>
      <c r="S62" s="111"/>
      <c r="T62" s="111"/>
      <c r="U62" s="112"/>
      <c r="V62" s="111"/>
      <c r="W62" s="262">
        <f>SUM(X62:AI62)</f>
        <v>0</v>
      </c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263"/>
      <c r="AK62" s="94"/>
      <c r="AL62" s="262">
        <f>SUM(AM62:AO62)</f>
        <v>0</v>
      </c>
      <c r="AM62" s="111"/>
      <c r="AN62" s="111"/>
      <c r="AO62" s="270"/>
      <c r="AP62" s="94"/>
      <c r="AQ62" s="509"/>
      <c r="AR62" s="514"/>
      <c r="AS62" s="170"/>
      <c r="AT62" s="318" t="s">
        <v>631</v>
      </c>
      <c r="AU62" s="165">
        <f t="shared" si="53"/>
        <v>0</v>
      </c>
      <c r="AV62" s="91"/>
      <c r="AW62" s="113">
        <f>SUM(AX62:BC62)</f>
        <v>0</v>
      </c>
      <c r="AX62" s="111"/>
      <c r="AY62" s="111"/>
      <c r="AZ62" s="111"/>
      <c r="BA62" s="111"/>
      <c r="BB62" s="111"/>
      <c r="BC62" s="111"/>
      <c r="BD62" s="114">
        <f>SUM(BE62:BJ62)</f>
        <v>0</v>
      </c>
      <c r="BE62" s="111"/>
      <c r="BF62" s="111"/>
      <c r="BG62" s="111"/>
      <c r="BH62" s="111"/>
      <c r="BI62" s="111"/>
      <c r="BJ62" s="332"/>
      <c r="BK62" s="115"/>
      <c r="BL62" s="534">
        <f>SUM(BM62:BR62)</f>
        <v>0</v>
      </c>
      <c r="BM62" s="111"/>
      <c r="BN62" s="111"/>
      <c r="BO62" s="111"/>
      <c r="BP62" s="111"/>
      <c r="BQ62" s="111"/>
      <c r="BR62" s="111"/>
      <c r="BS62" s="114">
        <f>SUM(BT62:BZ62)</f>
        <v>0</v>
      </c>
      <c r="BT62" s="111"/>
      <c r="BU62" s="111"/>
      <c r="BV62" s="111"/>
      <c r="BW62" s="111"/>
      <c r="BX62" s="111"/>
      <c r="BY62" s="111"/>
      <c r="BZ62" s="111"/>
      <c r="CA62" s="114">
        <f>SUM(CB62:CF62)</f>
        <v>0</v>
      </c>
      <c r="CB62" s="111"/>
      <c r="CC62" s="111"/>
      <c r="CD62" s="111"/>
      <c r="CE62" s="111"/>
      <c r="CF62" s="111"/>
      <c r="CG62" s="114">
        <f>SUM(CH62:CI62)</f>
        <v>0</v>
      </c>
      <c r="CH62" s="111"/>
      <c r="CI62" s="111"/>
      <c r="CJ62" s="115">
        <f>SUM(CK62:CL62)</f>
        <v>0</v>
      </c>
      <c r="CK62" s="99"/>
      <c r="CL62" s="100"/>
      <c r="CM62" s="115"/>
      <c r="CN62" s="115"/>
      <c r="CO62" s="115">
        <f>SUM(CP62:CQ62)</f>
        <v>0</v>
      </c>
      <c r="CP62" s="99"/>
      <c r="CQ62" s="100"/>
      <c r="CR62" s="115"/>
      <c r="CS62" s="115"/>
      <c r="CT62" s="115"/>
      <c r="CU62" s="114">
        <f t="shared" si="75"/>
        <v>0</v>
      </c>
      <c r="CV62" s="111"/>
      <c r="CW62" s="111"/>
      <c r="CX62" s="97"/>
      <c r="CY62" s="97"/>
      <c r="CZ62" s="116"/>
    </row>
    <row r="63" spans="1:104" ht="12.75" customHeight="1" thickBot="1" thickTop="1">
      <c r="A63" s="171"/>
      <c r="B63" s="319" t="s">
        <v>632</v>
      </c>
      <c r="C63" s="165">
        <f t="shared" si="55"/>
        <v>11560</v>
      </c>
      <c r="D63" s="88"/>
      <c r="E63" s="261">
        <f>SUM(F63:K63)</f>
        <v>0</v>
      </c>
      <c r="F63" s="117"/>
      <c r="G63" s="117"/>
      <c r="H63" s="117"/>
      <c r="I63" s="117"/>
      <c r="J63" s="117"/>
      <c r="K63" s="117"/>
      <c r="L63" s="262">
        <f>SUM(M63:V63)</f>
        <v>0</v>
      </c>
      <c r="M63" s="117"/>
      <c r="N63" s="117"/>
      <c r="O63" s="117"/>
      <c r="P63" s="117"/>
      <c r="Q63" s="117"/>
      <c r="R63" s="117"/>
      <c r="S63" s="117"/>
      <c r="T63" s="117"/>
      <c r="U63" s="82"/>
      <c r="V63" s="117"/>
      <c r="W63" s="271">
        <f>SUM(X63:AI63)</f>
        <v>0</v>
      </c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272"/>
      <c r="AK63" s="120">
        <v>11560</v>
      </c>
      <c r="AL63" s="271">
        <f>SUM(AM63:AO63)</f>
        <v>0</v>
      </c>
      <c r="AM63" s="117"/>
      <c r="AN63" s="117"/>
      <c r="AO63" s="273"/>
      <c r="AP63" s="120"/>
      <c r="AQ63" s="511"/>
      <c r="AR63" s="514"/>
      <c r="AS63" s="171"/>
      <c r="AT63" s="319" t="s">
        <v>632</v>
      </c>
      <c r="AU63" s="165">
        <f t="shared" si="53"/>
        <v>2380</v>
      </c>
      <c r="AV63" s="91"/>
      <c r="AW63" s="118">
        <f>SUM(AX63:BC63)</f>
        <v>0</v>
      </c>
      <c r="AX63" s="117"/>
      <c r="AY63" s="117"/>
      <c r="AZ63" s="117"/>
      <c r="BA63" s="117"/>
      <c r="BB63" s="117"/>
      <c r="BC63" s="117"/>
      <c r="BD63" s="119">
        <f>SUM(BE63:BJ63)</f>
        <v>0</v>
      </c>
      <c r="BE63" s="117"/>
      <c r="BF63" s="117"/>
      <c r="BG63" s="117"/>
      <c r="BH63" s="117"/>
      <c r="BI63" s="117"/>
      <c r="BJ63" s="122"/>
      <c r="BK63" s="120"/>
      <c r="BL63" s="535">
        <f>SUM(BM63:BR63)</f>
        <v>0</v>
      </c>
      <c r="BM63" s="117"/>
      <c r="BN63" s="117"/>
      <c r="BO63" s="117"/>
      <c r="BP63" s="117"/>
      <c r="BQ63" s="117"/>
      <c r="BR63" s="117"/>
      <c r="BS63" s="119">
        <f>SUM(BT63:BZ63)</f>
        <v>0</v>
      </c>
      <c r="BT63" s="117"/>
      <c r="BU63" s="117"/>
      <c r="BV63" s="117"/>
      <c r="BW63" s="117"/>
      <c r="BX63" s="117"/>
      <c r="BY63" s="117"/>
      <c r="BZ63" s="117"/>
      <c r="CA63" s="119">
        <f>SUM(CB63:CF63)</f>
        <v>0</v>
      </c>
      <c r="CB63" s="117"/>
      <c r="CC63" s="117"/>
      <c r="CD63" s="117"/>
      <c r="CE63" s="117"/>
      <c r="CF63" s="117"/>
      <c r="CG63" s="119">
        <f>SUM(CH63:CI63)</f>
        <v>0</v>
      </c>
      <c r="CH63" s="117"/>
      <c r="CI63" s="117"/>
      <c r="CJ63" s="120">
        <f>SUM(CK63:CL63)</f>
        <v>0</v>
      </c>
      <c r="CK63" s="121"/>
      <c r="CL63" s="122"/>
      <c r="CM63" s="120"/>
      <c r="CN63" s="120"/>
      <c r="CO63" s="120">
        <f>SUM(CP63:CQ63)</f>
        <v>0</v>
      </c>
      <c r="CP63" s="121"/>
      <c r="CQ63" s="122"/>
      <c r="CR63" s="120"/>
      <c r="CS63" s="120"/>
      <c r="CT63" s="120"/>
      <c r="CU63" s="119">
        <f t="shared" si="75"/>
        <v>0</v>
      </c>
      <c r="CV63" s="117"/>
      <c r="CW63" s="117"/>
      <c r="CX63" s="123">
        <v>2380</v>
      </c>
      <c r="CY63" s="123"/>
      <c r="CZ63" s="124"/>
    </row>
  </sheetData>
  <printOptions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4"/>
  <sheetViews>
    <sheetView workbookViewId="0" topLeftCell="A1">
      <selection activeCell="A2" sqref="A2"/>
    </sheetView>
  </sheetViews>
  <sheetFormatPr defaultColWidth="9.00390625" defaultRowHeight="12.75"/>
  <cols>
    <col min="1" max="1" width="60.75390625" style="0" customWidth="1"/>
    <col min="2" max="2" width="17.75390625" style="0" customWidth="1"/>
  </cols>
  <sheetData>
    <row r="1" ht="12.75">
      <c r="B1" s="359" t="s">
        <v>652</v>
      </c>
    </row>
    <row r="2" ht="10.5" customHeight="1"/>
    <row r="3" spans="1:2" ht="15" customHeight="1">
      <c r="A3" s="299" t="s">
        <v>793</v>
      </c>
      <c r="B3" s="351" t="s">
        <v>756</v>
      </c>
    </row>
    <row r="4" spans="1:2" ht="15" customHeight="1" thickBot="1">
      <c r="A4" s="299" t="s">
        <v>607</v>
      </c>
      <c r="B4" s="351" t="s">
        <v>195</v>
      </c>
    </row>
    <row r="5" spans="1:2" ht="15.75" customHeight="1" thickBot="1">
      <c r="A5" s="136" t="s">
        <v>196</v>
      </c>
      <c r="B5" s="352">
        <f>SUM(B7,B15,B22)</f>
        <v>56868</v>
      </c>
    </row>
    <row r="6" ht="6" customHeight="1" thickBot="1">
      <c r="B6" s="351"/>
    </row>
    <row r="7" spans="1:2" ht="15" customHeight="1" thickBot="1">
      <c r="A7" s="136" t="s">
        <v>197</v>
      </c>
      <c r="B7" s="352">
        <f>SUM(B8:B14)</f>
        <v>37308</v>
      </c>
    </row>
    <row r="8" spans="1:2" ht="15" customHeight="1">
      <c r="A8" s="137" t="s">
        <v>198</v>
      </c>
      <c r="B8" s="353">
        <v>14601</v>
      </c>
    </row>
    <row r="9" spans="1:2" ht="15" customHeight="1">
      <c r="A9" s="138" t="s">
        <v>199</v>
      </c>
      <c r="B9" s="354">
        <v>15420</v>
      </c>
    </row>
    <row r="10" spans="1:2" ht="15" customHeight="1">
      <c r="A10" s="138" t="s">
        <v>200</v>
      </c>
      <c r="B10" s="354">
        <v>1163</v>
      </c>
    </row>
    <row r="11" spans="1:2" ht="15" customHeight="1">
      <c r="A11" s="138" t="s">
        <v>201</v>
      </c>
      <c r="B11" s="354">
        <v>1877</v>
      </c>
    </row>
    <row r="12" spans="1:2" ht="15" customHeight="1">
      <c r="A12" s="138" t="s">
        <v>202</v>
      </c>
      <c r="B12" s="354">
        <v>2147</v>
      </c>
    </row>
    <row r="13" spans="1:2" ht="15" customHeight="1">
      <c r="A13" s="138" t="s">
        <v>473</v>
      </c>
      <c r="B13" s="354">
        <v>900</v>
      </c>
    </row>
    <row r="14" spans="1:2" ht="15" customHeight="1" thickBot="1">
      <c r="A14" s="138" t="s">
        <v>749</v>
      </c>
      <c r="B14" s="354">
        <v>1200</v>
      </c>
    </row>
    <row r="15" spans="1:2" ht="15" customHeight="1" thickBot="1">
      <c r="A15" s="136" t="s">
        <v>203</v>
      </c>
      <c r="B15" s="352">
        <f>SUM(B16:B21)</f>
        <v>18115</v>
      </c>
    </row>
    <row r="16" spans="1:2" ht="13.5" customHeight="1">
      <c r="A16" s="138" t="s">
        <v>204</v>
      </c>
      <c r="B16" s="354">
        <v>10360</v>
      </c>
    </row>
    <row r="17" spans="1:2" ht="13.5" customHeight="1">
      <c r="A17" s="138" t="s">
        <v>663</v>
      </c>
      <c r="B17" s="354">
        <v>750</v>
      </c>
    </row>
    <row r="18" spans="1:2" ht="13.5" customHeight="1">
      <c r="A18" s="138" t="s">
        <v>475</v>
      </c>
      <c r="B18" s="354">
        <v>100</v>
      </c>
    </row>
    <row r="19" spans="1:2" ht="13.5" customHeight="1">
      <c r="A19" s="138" t="s">
        <v>667</v>
      </c>
      <c r="B19" s="354">
        <v>905</v>
      </c>
    </row>
    <row r="20" spans="1:2" ht="13.5" customHeight="1">
      <c r="A20" s="138" t="s">
        <v>662</v>
      </c>
      <c r="B20" s="354">
        <v>4000</v>
      </c>
    </row>
    <row r="21" spans="1:2" ht="13.5" customHeight="1" thickBot="1">
      <c r="A21" s="138" t="s">
        <v>205</v>
      </c>
      <c r="B21" s="354">
        <v>2000</v>
      </c>
    </row>
    <row r="22" spans="1:2" ht="15" customHeight="1" thickBot="1">
      <c r="A22" s="136" t="s">
        <v>206</v>
      </c>
      <c r="B22" s="352">
        <f>SUM(B23)</f>
        <v>1445</v>
      </c>
    </row>
    <row r="23" spans="1:2" ht="15" customHeight="1" thickBot="1">
      <c r="A23" s="143" t="s">
        <v>207</v>
      </c>
      <c r="B23" s="355">
        <v>1445</v>
      </c>
    </row>
    <row r="24" ht="12" customHeight="1" thickBot="1">
      <c r="B24" s="351"/>
    </row>
    <row r="25" spans="1:2" ht="15" customHeight="1" thickBot="1">
      <c r="A25" s="136" t="s">
        <v>208</v>
      </c>
      <c r="B25" s="352">
        <f>SUM(B27,B44,B46)</f>
        <v>56868</v>
      </c>
    </row>
    <row r="26" ht="6" customHeight="1" thickBot="1">
      <c r="B26" s="351"/>
    </row>
    <row r="27" spans="1:2" ht="15" customHeight="1" thickBot="1">
      <c r="A27" s="136" t="s">
        <v>209</v>
      </c>
      <c r="B27" s="352">
        <f>SUM(B28:B43)</f>
        <v>37257</v>
      </c>
    </row>
    <row r="28" spans="1:2" ht="15" customHeight="1">
      <c r="A28" s="137" t="s">
        <v>210</v>
      </c>
      <c r="B28" s="356">
        <v>670</v>
      </c>
    </row>
    <row r="29" spans="1:2" ht="15" customHeight="1">
      <c r="A29" s="138" t="s">
        <v>211</v>
      </c>
      <c r="B29" s="354">
        <v>8531</v>
      </c>
    </row>
    <row r="30" spans="1:2" ht="15" customHeight="1">
      <c r="A30" s="138" t="s">
        <v>212</v>
      </c>
      <c r="B30" s="354">
        <v>3043</v>
      </c>
    </row>
    <row r="31" spans="1:2" ht="15" customHeight="1">
      <c r="A31" s="138" t="s">
        <v>213</v>
      </c>
      <c r="B31" s="354">
        <v>4767</v>
      </c>
    </row>
    <row r="32" spans="1:2" ht="15" customHeight="1">
      <c r="A32" s="138" t="s">
        <v>214</v>
      </c>
      <c r="B32" s="354">
        <v>10278</v>
      </c>
    </row>
    <row r="33" spans="1:2" ht="15" customHeight="1">
      <c r="A33" s="138" t="s">
        <v>215</v>
      </c>
      <c r="B33" s="354">
        <v>4867</v>
      </c>
    </row>
    <row r="34" spans="1:2" ht="15" customHeight="1">
      <c r="A34" s="138" t="s">
        <v>216</v>
      </c>
      <c r="B34" s="354">
        <v>2147</v>
      </c>
    </row>
    <row r="35" spans="1:2" ht="15" customHeight="1">
      <c r="A35" s="138" t="s">
        <v>217</v>
      </c>
      <c r="B35" s="357">
        <v>165</v>
      </c>
    </row>
    <row r="36" spans="1:2" ht="15" customHeight="1">
      <c r="A36" s="138" t="s">
        <v>218</v>
      </c>
      <c r="B36" s="357">
        <v>830</v>
      </c>
    </row>
    <row r="37" spans="1:2" ht="15" customHeight="1">
      <c r="A37" s="138" t="s">
        <v>219</v>
      </c>
      <c r="B37" s="357">
        <v>209</v>
      </c>
    </row>
    <row r="38" spans="1:2" ht="15" customHeight="1">
      <c r="A38" s="138" t="s">
        <v>220</v>
      </c>
      <c r="B38" s="357">
        <v>100</v>
      </c>
    </row>
    <row r="39" spans="1:2" ht="15" customHeight="1">
      <c r="A39" s="138" t="s">
        <v>221</v>
      </c>
      <c r="B39" s="357">
        <v>30</v>
      </c>
    </row>
    <row r="40" spans="1:2" ht="15" customHeight="1">
      <c r="A40" s="138" t="s">
        <v>222</v>
      </c>
      <c r="B40" s="357">
        <v>200</v>
      </c>
    </row>
    <row r="41" spans="1:2" ht="15" customHeight="1">
      <c r="A41" s="138" t="s">
        <v>223</v>
      </c>
      <c r="B41" s="357">
        <v>30</v>
      </c>
    </row>
    <row r="42" spans="1:2" ht="15" customHeight="1">
      <c r="A42" s="138" t="s">
        <v>224</v>
      </c>
      <c r="B42" s="357">
        <v>100</v>
      </c>
    </row>
    <row r="43" spans="1:2" ht="15" customHeight="1" thickBot="1">
      <c r="A43" s="138" t="s">
        <v>225</v>
      </c>
      <c r="B43" s="354">
        <v>1290</v>
      </c>
    </row>
    <row r="44" spans="1:2" ht="15" customHeight="1" thickBot="1">
      <c r="A44" s="136" t="s">
        <v>88</v>
      </c>
      <c r="B44" s="352">
        <f>SUM(B45)</f>
        <v>6401</v>
      </c>
    </row>
    <row r="45" spans="1:2" ht="15" customHeight="1" thickBot="1">
      <c r="A45" s="138" t="s">
        <v>226</v>
      </c>
      <c r="B45" s="354">
        <v>6401</v>
      </c>
    </row>
    <row r="46" spans="1:2" ht="15" customHeight="1" thickBot="1">
      <c r="A46" s="136" t="s">
        <v>227</v>
      </c>
      <c r="B46" s="352">
        <f>SUM(B47:B57)</f>
        <v>13210</v>
      </c>
    </row>
    <row r="47" spans="1:2" ht="15" customHeight="1">
      <c r="A47" s="138" t="s">
        <v>469</v>
      </c>
      <c r="B47" s="354">
        <v>850</v>
      </c>
    </row>
    <row r="48" spans="1:2" ht="15" customHeight="1">
      <c r="A48" s="138" t="s">
        <v>752</v>
      </c>
      <c r="B48" s="354">
        <v>60</v>
      </c>
    </row>
    <row r="49" spans="1:2" ht="15" customHeight="1">
      <c r="A49" s="138" t="s">
        <v>228</v>
      </c>
      <c r="B49" s="354">
        <v>250</v>
      </c>
    </row>
    <row r="50" spans="1:2" ht="15" customHeight="1">
      <c r="A50" s="138" t="s">
        <v>751</v>
      </c>
      <c r="B50" s="354">
        <v>200</v>
      </c>
    </row>
    <row r="51" spans="1:2" ht="15" customHeight="1">
      <c r="A51" s="138" t="s">
        <v>229</v>
      </c>
      <c r="B51" s="354">
        <v>1100</v>
      </c>
    </row>
    <row r="52" spans="1:2" ht="15" customHeight="1">
      <c r="A52" s="138" t="s">
        <v>230</v>
      </c>
      <c r="B52" s="354">
        <v>4400</v>
      </c>
    </row>
    <row r="53" spans="1:2" ht="15" customHeight="1">
      <c r="A53" s="138" t="s">
        <v>231</v>
      </c>
      <c r="B53" s="354">
        <v>2200</v>
      </c>
    </row>
    <row r="54" spans="1:2" ht="15" customHeight="1">
      <c r="A54" s="138" t="s">
        <v>738</v>
      </c>
      <c r="B54" s="354">
        <v>220</v>
      </c>
    </row>
    <row r="55" spans="1:2" ht="15" customHeight="1">
      <c r="A55" s="138" t="s">
        <v>736</v>
      </c>
      <c r="B55" s="354">
        <v>1400</v>
      </c>
    </row>
    <row r="56" spans="1:2" ht="15" customHeight="1">
      <c r="A56" s="138" t="s">
        <v>750</v>
      </c>
      <c r="B56" s="354">
        <v>150</v>
      </c>
    </row>
    <row r="57" spans="1:2" ht="15" customHeight="1" thickBot="1">
      <c r="A57" s="138" t="s">
        <v>232</v>
      </c>
      <c r="B57" s="354">
        <v>2380</v>
      </c>
    </row>
    <row r="58" spans="1:2" ht="12.75">
      <c r="A58" s="350"/>
      <c r="B58" s="358"/>
    </row>
    <row r="59" ht="12.75">
      <c r="B59" s="219"/>
    </row>
    <row r="60" ht="12.75">
      <c r="B60" s="219"/>
    </row>
    <row r="61" ht="12.75">
      <c r="B61" s="219"/>
    </row>
    <row r="62" ht="12.75">
      <c r="B62" s="219"/>
    </row>
    <row r="63" ht="12.75">
      <c r="B63" s="219"/>
    </row>
    <row r="64" ht="12.75">
      <c r="B64" s="219"/>
    </row>
  </sheetData>
  <printOptions/>
  <pageMargins left="1.1811023622047245" right="0.3937007874015748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8"/>
  <sheetViews>
    <sheetView workbookViewId="0" topLeftCell="A1">
      <selection activeCell="D5" sqref="D5"/>
    </sheetView>
  </sheetViews>
  <sheetFormatPr defaultColWidth="9.00390625" defaultRowHeight="12.75"/>
  <cols>
    <col min="1" max="1" width="1.75390625" style="0" customWidth="1"/>
    <col min="2" max="2" width="32.75390625" style="0" customWidth="1"/>
    <col min="3" max="3" width="2.75390625" style="0" customWidth="1"/>
    <col min="4" max="4" width="16.75390625" style="0" customWidth="1"/>
    <col min="5" max="5" width="2.75390625" style="0" customWidth="1"/>
    <col min="6" max="6" width="18.75390625" style="0" customWidth="1"/>
    <col min="7" max="7" width="2.75390625" style="0" customWidth="1"/>
    <col min="8" max="8" width="16.75390625" style="0" customWidth="1"/>
    <col min="9" max="9" width="1.75390625" style="0" customWidth="1"/>
    <col min="10" max="10" width="30.75390625" style="0" customWidth="1"/>
    <col min="11" max="11" width="2.75390625" style="0" customWidth="1"/>
    <col min="12" max="12" width="16.75390625" style="0" customWidth="1"/>
    <col min="13" max="13" width="2.75390625" style="0" customWidth="1"/>
    <col min="14" max="14" width="16.75390625" style="0" customWidth="1"/>
    <col min="15" max="15" width="2.75390625" style="0" customWidth="1"/>
    <col min="16" max="16" width="16.75390625" style="0" customWidth="1"/>
  </cols>
  <sheetData>
    <row r="1" spans="8:16" ht="15" customHeight="1">
      <c r="H1" s="359" t="s">
        <v>653</v>
      </c>
      <c r="P1" s="359" t="s">
        <v>757</v>
      </c>
    </row>
    <row r="2" spans="8:16" ht="9.75" customHeight="1">
      <c r="H2" s="359"/>
      <c r="P2" s="359"/>
    </row>
    <row r="3" spans="8:16" ht="9.75" customHeight="1">
      <c r="H3" s="359"/>
      <c r="P3" s="359"/>
    </row>
    <row r="4" spans="1:15" ht="18" customHeight="1" thickBot="1">
      <c r="A4" s="475" t="s">
        <v>794</v>
      </c>
      <c r="B4" s="475"/>
      <c r="C4" s="476"/>
      <c r="D4" s="477"/>
      <c r="E4" s="478"/>
      <c r="F4" s="477"/>
      <c r="G4" s="384"/>
      <c r="H4" s="32"/>
      <c r="I4" s="475" t="s">
        <v>795</v>
      </c>
      <c r="J4" s="475"/>
      <c r="K4" s="476"/>
      <c r="L4" s="477"/>
      <c r="M4" s="477"/>
      <c r="N4" s="477"/>
      <c r="O4" s="19"/>
    </row>
    <row r="5" spans="1:16" ht="11.25" customHeight="1">
      <c r="A5" s="21" t="s">
        <v>35</v>
      </c>
      <c r="B5" s="362"/>
      <c r="C5" s="20"/>
      <c r="D5" s="360" t="s">
        <v>233</v>
      </c>
      <c r="E5" s="379"/>
      <c r="F5" s="360" t="s">
        <v>234</v>
      </c>
      <c r="G5" s="375"/>
      <c r="H5" s="298" t="s">
        <v>88</v>
      </c>
      <c r="I5" s="21" t="s">
        <v>35</v>
      </c>
      <c r="J5" s="362"/>
      <c r="K5" s="20"/>
      <c r="L5" s="360" t="s">
        <v>235</v>
      </c>
      <c r="M5" s="365"/>
      <c r="N5" s="369" t="s">
        <v>234</v>
      </c>
      <c r="O5" s="375"/>
      <c r="P5" s="369" t="s">
        <v>88</v>
      </c>
    </row>
    <row r="6" spans="1:16" ht="11.25" customHeight="1">
      <c r="A6" s="22"/>
      <c r="B6" s="23"/>
      <c r="C6" s="20"/>
      <c r="D6" s="181" t="s">
        <v>255</v>
      </c>
      <c r="E6" s="380"/>
      <c r="F6" s="181" t="s">
        <v>255</v>
      </c>
      <c r="G6" s="385"/>
      <c r="H6" s="181" t="s">
        <v>255</v>
      </c>
      <c r="I6" s="22" t="s">
        <v>89</v>
      </c>
      <c r="J6" s="23"/>
      <c r="K6" s="370"/>
      <c r="L6" s="181" t="s">
        <v>255</v>
      </c>
      <c r="M6" s="366"/>
      <c r="N6" s="181" t="s">
        <v>255</v>
      </c>
      <c r="O6" s="376"/>
      <c r="P6" s="181" t="s">
        <v>255</v>
      </c>
    </row>
    <row r="7" spans="1:16" ht="11.25" customHeight="1" thickBot="1">
      <c r="A7" s="24" t="s">
        <v>462</v>
      </c>
      <c r="B7" s="25"/>
      <c r="C7" s="371"/>
      <c r="D7" s="182">
        <v>2001</v>
      </c>
      <c r="E7" s="381"/>
      <c r="F7" s="182">
        <v>2001</v>
      </c>
      <c r="G7" s="386"/>
      <c r="H7" s="182">
        <v>2001</v>
      </c>
      <c r="I7" s="24" t="s">
        <v>236</v>
      </c>
      <c r="J7" s="25"/>
      <c r="K7" s="371"/>
      <c r="L7" s="182">
        <v>2001</v>
      </c>
      <c r="M7" s="367"/>
      <c r="N7" s="182">
        <v>2001</v>
      </c>
      <c r="O7" s="377"/>
      <c r="P7" s="182">
        <v>2001</v>
      </c>
    </row>
    <row r="8" spans="1:16" ht="15" customHeight="1" thickBot="1" thickTop="1">
      <c r="A8" s="31" t="s">
        <v>237</v>
      </c>
      <c r="B8" s="363"/>
      <c r="C8" s="372"/>
      <c r="D8" s="162">
        <f>SUM(D9,D12,D15,D23,D28,D39,D43,D58,D61)</f>
        <v>37308</v>
      </c>
      <c r="E8" s="382"/>
      <c r="F8" s="162">
        <f>SUM(F9,F12,F15,F23,F28,F39,F43,F58,F61)</f>
        <v>18115</v>
      </c>
      <c r="G8" s="387"/>
      <c r="H8" s="162">
        <f>SUM(H9,H12,H15,H23,H28,H39,H43,H58,H61)</f>
        <v>1445</v>
      </c>
      <c r="I8" s="31" t="s">
        <v>237</v>
      </c>
      <c r="J8" s="363"/>
      <c r="K8" s="372"/>
      <c r="L8" s="164">
        <f>SUM(L9,L12,L15,L23,L28,L39,L43,L58,L61)</f>
        <v>37257</v>
      </c>
      <c r="M8" s="368"/>
      <c r="N8" s="164">
        <f>SUM(N9,N12,N15,N23,N28,N39,N43,N58,N61)</f>
        <v>13210</v>
      </c>
      <c r="O8" s="378"/>
      <c r="P8" s="164">
        <f>SUM(P9,P12,P15,P23,P28,P39,P43,P58,P61)</f>
        <v>6401</v>
      </c>
    </row>
    <row r="9" spans="1:16" ht="15" customHeight="1" thickBot="1" thickTop="1">
      <c r="A9" s="26" t="s">
        <v>162</v>
      </c>
      <c r="B9" s="364"/>
      <c r="C9" s="374"/>
      <c r="D9" s="479">
        <f>SUM(D10:D11)</f>
        <v>75</v>
      </c>
      <c r="E9" s="480"/>
      <c r="F9" s="479">
        <f>SUM(F10:F11)</f>
        <v>0</v>
      </c>
      <c r="G9" s="481"/>
      <c r="H9" s="479">
        <f>SUM(H10:H11)</f>
        <v>0</v>
      </c>
      <c r="I9" s="27" t="s">
        <v>162</v>
      </c>
      <c r="J9" s="364"/>
      <c r="K9" s="373"/>
      <c r="L9" s="479">
        <f>SUM(L10:L11)</f>
        <v>145</v>
      </c>
      <c r="M9" s="495"/>
      <c r="N9" s="479">
        <f>SUM(N10:N11)</f>
        <v>1550</v>
      </c>
      <c r="O9" s="496"/>
      <c r="P9" s="479">
        <f>SUM(P10:P11)</f>
        <v>0</v>
      </c>
    </row>
    <row r="10" spans="1:16" ht="11.25" customHeight="1" thickTop="1">
      <c r="A10" s="22"/>
      <c r="B10" s="322" t="s">
        <v>639</v>
      </c>
      <c r="C10" s="370"/>
      <c r="D10" s="482"/>
      <c r="E10" s="382"/>
      <c r="F10" s="482"/>
      <c r="G10" s="483"/>
      <c r="H10" s="482"/>
      <c r="I10" s="22"/>
      <c r="J10" s="322" t="s">
        <v>639</v>
      </c>
      <c r="K10" s="370"/>
      <c r="L10" s="482">
        <v>70</v>
      </c>
      <c r="M10" s="497"/>
      <c r="N10" s="482">
        <v>1550</v>
      </c>
      <c r="O10" s="498"/>
      <c r="P10" s="482"/>
    </row>
    <row r="11" spans="1:16" ht="11.25" customHeight="1" thickBot="1">
      <c r="A11" s="22"/>
      <c r="B11" s="322" t="s">
        <v>164</v>
      </c>
      <c r="C11" s="370"/>
      <c r="D11" s="484">
        <v>75</v>
      </c>
      <c r="E11" s="383"/>
      <c r="F11" s="484"/>
      <c r="G11" s="483"/>
      <c r="H11" s="484"/>
      <c r="I11" s="22"/>
      <c r="J11" s="322" t="s">
        <v>164</v>
      </c>
      <c r="K11" s="370"/>
      <c r="L11" s="484">
        <v>75</v>
      </c>
      <c r="M11" s="497"/>
      <c r="N11" s="484"/>
      <c r="O11" s="499"/>
      <c r="P11" s="484"/>
    </row>
    <row r="12" spans="1:16" ht="12.75" customHeight="1" thickBot="1" thickTop="1">
      <c r="A12" s="28" t="s">
        <v>165</v>
      </c>
      <c r="B12" s="323"/>
      <c r="C12" s="374"/>
      <c r="D12" s="485">
        <f>SUM(D13:D14)</f>
        <v>0</v>
      </c>
      <c r="E12" s="480"/>
      <c r="F12" s="485">
        <f>SUM(F13:F14)</f>
        <v>0</v>
      </c>
      <c r="G12" s="481"/>
      <c r="H12" s="485">
        <f>SUM(H13:H14)</f>
        <v>0</v>
      </c>
      <c r="I12" s="28" t="s">
        <v>165</v>
      </c>
      <c r="J12" s="323"/>
      <c r="K12" s="374"/>
      <c r="L12" s="485">
        <f>SUM(L13:L14)</f>
        <v>640</v>
      </c>
      <c r="M12" s="500"/>
      <c r="N12" s="485">
        <f>SUM(N13:N14)</f>
        <v>4460</v>
      </c>
      <c r="O12" s="501"/>
      <c r="P12" s="485">
        <f>SUM(P13:P14)</f>
        <v>0</v>
      </c>
    </row>
    <row r="13" spans="1:16" ht="11.25" customHeight="1" thickTop="1">
      <c r="A13" s="22"/>
      <c r="B13" s="322" t="s">
        <v>166</v>
      </c>
      <c r="C13" s="370"/>
      <c r="D13" s="482">
        <v>0</v>
      </c>
      <c r="E13" s="382"/>
      <c r="F13" s="482"/>
      <c r="G13" s="483"/>
      <c r="H13" s="482"/>
      <c r="I13" s="22"/>
      <c r="J13" s="322" t="s">
        <v>166</v>
      </c>
      <c r="K13" s="370"/>
      <c r="L13" s="482">
        <v>490</v>
      </c>
      <c r="M13" s="502"/>
      <c r="N13" s="482">
        <v>4460</v>
      </c>
      <c r="O13" s="499"/>
      <c r="P13" s="482"/>
    </row>
    <row r="14" spans="1:16" ht="11.25" customHeight="1" thickBot="1">
      <c r="A14" s="22"/>
      <c r="B14" s="322" t="s">
        <v>167</v>
      </c>
      <c r="C14" s="370"/>
      <c r="D14" s="486">
        <v>0</v>
      </c>
      <c r="E14" s="382"/>
      <c r="F14" s="486"/>
      <c r="G14" s="483"/>
      <c r="H14" s="486"/>
      <c r="I14" s="22"/>
      <c r="J14" s="322" t="s">
        <v>167</v>
      </c>
      <c r="K14" s="370"/>
      <c r="L14" s="486">
        <v>150</v>
      </c>
      <c r="M14" s="502"/>
      <c r="N14" s="486">
        <v>0</v>
      </c>
      <c r="O14" s="499"/>
      <c r="P14" s="486"/>
    </row>
    <row r="15" spans="1:16" ht="12.75" customHeight="1" thickBot="1" thickTop="1">
      <c r="A15" s="28" t="s">
        <v>168</v>
      </c>
      <c r="B15" s="323"/>
      <c r="C15" s="374"/>
      <c r="D15" s="487">
        <f>SUM(D16:D22)</f>
        <v>2672</v>
      </c>
      <c r="E15" s="480"/>
      <c r="F15" s="487">
        <f>SUM(F16:F22)</f>
        <v>0</v>
      </c>
      <c r="G15" s="488"/>
      <c r="H15" s="487">
        <f>SUM(H16:H22)</f>
        <v>0</v>
      </c>
      <c r="I15" s="28" t="s">
        <v>168</v>
      </c>
      <c r="J15" s="323"/>
      <c r="K15" s="374"/>
      <c r="L15" s="487">
        <f>SUM(L16:L22)</f>
        <v>4490</v>
      </c>
      <c r="M15" s="500"/>
      <c r="N15" s="487">
        <f>SUM(N16:N22)</f>
        <v>850</v>
      </c>
      <c r="O15" s="503"/>
      <c r="P15" s="487">
        <f>SUM(P16:P22)</f>
        <v>0</v>
      </c>
    </row>
    <row r="16" spans="1:16" ht="11.25" customHeight="1" thickTop="1">
      <c r="A16" s="22"/>
      <c r="B16" s="361" t="s">
        <v>169</v>
      </c>
      <c r="C16" s="370"/>
      <c r="D16" s="482">
        <v>240</v>
      </c>
      <c r="E16" s="381"/>
      <c r="F16" s="482"/>
      <c r="G16" s="483"/>
      <c r="H16" s="482"/>
      <c r="I16" s="22"/>
      <c r="J16" s="322" t="s">
        <v>169</v>
      </c>
      <c r="K16" s="370"/>
      <c r="L16" s="482">
        <v>530</v>
      </c>
      <c r="M16" s="502"/>
      <c r="N16" s="482"/>
      <c r="O16" s="499"/>
      <c r="P16" s="482"/>
    </row>
    <row r="17" spans="1:16" ht="11.25" customHeight="1">
      <c r="A17" s="22"/>
      <c r="B17" s="322" t="s">
        <v>170</v>
      </c>
      <c r="C17" s="370"/>
      <c r="D17" s="484">
        <v>160</v>
      </c>
      <c r="E17" s="381"/>
      <c r="F17" s="484"/>
      <c r="G17" s="483"/>
      <c r="H17" s="484"/>
      <c r="I17" s="22"/>
      <c r="J17" s="322" t="s">
        <v>170</v>
      </c>
      <c r="K17" s="370"/>
      <c r="L17" s="484">
        <v>435</v>
      </c>
      <c r="M17" s="502"/>
      <c r="N17" s="484"/>
      <c r="O17" s="499"/>
      <c r="P17" s="484"/>
    </row>
    <row r="18" spans="1:16" ht="11.25" customHeight="1">
      <c r="A18" s="22"/>
      <c r="B18" s="322" t="s">
        <v>171</v>
      </c>
      <c r="C18" s="370"/>
      <c r="D18" s="484">
        <v>432</v>
      </c>
      <c r="E18" s="381"/>
      <c r="F18" s="484"/>
      <c r="G18" s="483"/>
      <c r="H18" s="484"/>
      <c r="I18" s="22"/>
      <c r="J18" s="322" t="s">
        <v>171</v>
      </c>
      <c r="K18" s="370"/>
      <c r="L18" s="484">
        <v>1412</v>
      </c>
      <c r="M18" s="502"/>
      <c r="N18" s="484">
        <v>850</v>
      </c>
      <c r="O18" s="499"/>
      <c r="P18" s="484"/>
    </row>
    <row r="19" spans="1:16" ht="11.25" customHeight="1">
      <c r="A19" s="22"/>
      <c r="B19" s="322" t="s">
        <v>172</v>
      </c>
      <c r="C19" s="370"/>
      <c r="D19" s="484">
        <v>1700</v>
      </c>
      <c r="E19" s="381"/>
      <c r="F19" s="484"/>
      <c r="G19" s="483"/>
      <c r="H19" s="484"/>
      <c r="I19" s="22"/>
      <c r="J19" s="322" t="s">
        <v>172</v>
      </c>
      <c r="K19" s="370"/>
      <c r="L19" s="484">
        <v>1973</v>
      </c>
      <c r="M19" s="502"/>
      <c r="N19" s="484"/>
      <c r="O19" s="499"/>
      <c r="P19" s="484"/>
    </row>
    <row r="20" spans="1:16" ht="10.5" customHeight="1">
      <c r="A20" s="22"/>
      <c r="B20" s="322" t="s">
        <v>640</v>
      </c>
      <c r="C20" s="370"/>
      <c r="D20" s="484">
        <v>60</v>
      </c>
      <c r="E20" s="381"/>
      <c r="F20" s="484"/>
      <c r="G20" s="483"/>
      <c r="H20" s="484"/>
      <c r="I20" s="22"/>
      <c r="J20" s="322" t="s">
        <v>640</v>
      </c>
      <c r="K20" s="370"/>
      <c r="L20" s="484">
        <v>60</v>
      </c>
      <c r="M20" s="502"/>
      <c r="N20" s="484"/>
      <c r="O20" s="499"/>
      <c r="P20" s="484"/>
    </row>
    <row r="21" spans="1:16" ht="10.5" customHeight="1">
      <c r="A21" s="22"/>
      <c r="B21" s="322" t="s">
        <v>641</v>
      </c>
      <c r="C21" s="370"/>
      <c r="D21" s="484">
        <v>40</v>
      </c>
      <c r="E21" s="381"/>
      <c r="F21" s="484"/>
      <c r="G21" s="483"/>
      <c r="H21" s="484"/>
      <c r="I21" s="22"/>
      <c r="J21" s="322" t="s">
        <v>641</v>
      </c>
      <c r="K21" s="370"/>
      <c r="L21" s="484">
        <v>40</v>
      </c>
      <c r="M21" s="502"/>
      <c r="N21" s="484"/>
      <c r="O21" s="499"/>
      <c r="P21" s="484"/>
    </row>
    <row r="22" spans="1:16" ht="10.5" customHeight="1" thickBot="1">
      <c r="A22" s="22"/>
      <c r="B22" s="322" t="s">
        <v>642</v>
      </c>
      <c r="C22" s="370"/>
      <c r="D22" s="484">
        <v>40</v>
      </c>
      <c r="E22" s="381"/>
      <c r="F22" s="484"/>
      <c r="G22" s="483"/>
      <c r="H22" s="484"/>
      <c r="I22" s="22"/>
      <c r="J22" s="322" t="s">
        <v>642</v>
      </c>
      <c r="K22" s="370"/>
      <c r="L22" s="484">
        <v>40</v>
      </c>
      <c r="M22" s="502"/>
      <c r="N22" s="484"/>
      <c r="O22" s="499"/>
      <c r="P22" s="484"/>
    </row>
    <row r="23" spans="1:16" ht="12.75" customHeight="1" thickBot="1" thickTop="1">
      <c r="A23" s="28" t="s">
        <v>176</v>
      </c>
      <c r="B23" s="323"/>
      <c r="C23" s="374"/>
      <c r="D23" s="487">
        <f>SUM(D24:D27)</f>
        <v>160</v>
      </c>
      <c r="E23" s="480"/>
      <c r="F23" s="487">
        <f>SUM(F24:F27)</f>
        <v>0</v>
      </c>
      <c r="G23" s="488"/>
      <c r="H23" s="487">
        <f>SUM(H24:H27)</f>
        <v>0</v>
      </c>
      <c r="I23" s="28" t="s">
        <v>176</v>
      </c>
      <c r="J23" s="323"/>
      <c r="K23" s="374"/>
      <c r="L23" s="487">
        <f>SUM(L24:L27)</f>
        <v>773</v>
      </c>
      <c r="M23" s="500"/>
      <c r="N23" s="487">
        <f>SUM(N24:N27)</f>
        <v>0</v>
      </c>
      <c r="O23" s="503"/>
      <c r="P23" s="487">
        <f>SUM(P24:P27)</f>
        <v>0</v>
      </c>
    </row>
    <row r="24" spans="1:16" ht="11.25" customHeight="1" thickTop="1">
      <c r="A24" s="22"/>
      <c r="B24" s="322" t="s">
        <v>177</v>
      </c>
      <c r="C24" s="370"/>
      <c r="D24" s="482">
        <v>140</v>
      </c>
      <c r="E24" s="381"/>
      <c r="F24" s="482"/>
      <c r="G24" s="483"/>
      <c r="H24" s="482"/>
      <c r="I24" s="22"/>
      <c r="J24" s="322" t="s">
        <v>177</v>
      </c>
      <c r="K24" s="370"/>
      <c r="L24" s="482">
        <v>450</v>
      </c>
      <c r="M24" s="502"/>
      <c r="N24" s="482">
        <v>0</v>
      </c>
      <c r="O24" s="499"/>
      <c r="P24" s="482"/>
    </row>
    <row r="25" spans="1:16" ht="11.25" customHeight="1">
      <c r="A25" s="22"/>
      <c r="B25" s="322" t="s">
        <v>178</v>
      </c>
      <c r="C25" s="370"/>
      <c r="D25" s="484">
        <v>0</v>
      </c>
      <c r="E25" s="381"/>
      <c r="F25" s="484"/>
      <c r="G25" s="483"/>
      <c r="H25" s="484"/>
      <c r="I25" s="22"/>
      <c r="J25" s="322" t="s">
        <v>178</v>
      </c>
      <c r="K25" s="370"/>
      <c r="L25" s="484">
        <v>50</v>
      </c>
      <c r="M25" s="502"/>
      <c r="N25" s="484"/>
      <c r="O25" s="499"/>
      <c r="P25" s="484"/>
    </row>
    <row r="26" spans="1:16" ht="11.25" customHeight="1">
      <c r="A26" s="22"/>
      <c r="B26" s="322" t="s">
        <v>612</v>
      </c>
      <c r="C26" s="370"/>
      <c r="D26" s="484">
        <v>10</v>
      </c>
      <c r="E26" s="381"/>
      <c r="F26" s="484"/>
      <c r="G26" s="483"/>
      <c r="H26" s="484"/>
      <c r="I26" s="22"/>
      <c r="J26" s="322" t="s">
        <v>612</v>
      </c>
      <c r="K26" s="370"/>
      <c r="L26" s="484">
        <v>114</v>
      </c>
      <c r="M26" s="502"/>
      <c r="N26" s="484"/>
      <c r="O26" s="499"/>
      <c r="P26" s="484"/>
    </row>
    <row r="27" spans="1:16" ht="11.25" customHeight="1" thickBot="1">
      <c r="A27" s="22"/>
      <c r="B27" s="322" t="s">
        <v>179</v>
      </c>
      <c r="C27" s="370"/>
      <c r="D27" s="486">
        <v>10</v>
      </c>
      <c r="E27" s="381"/>
      <c r="F27" s="486"/>
      <c r="G27" s="483"/>
      <c r="H27" s="486"/>
      <c r="I27" s="22"/>
      <c r="J27" s="322" t="s">
        <v>179</v>
      </c>
      <c r="K27" s="370"/>
      <c r="L27" s="486">
        <v>159</v>
      </c>
      <c r="M27" s="502"/>
      <c r="N27" s="486"/>
      <c r="O27" s="499"/>
      <c r="P27" s="486"/>
    </row>
    <row r="28" spans="1:16" ht="12.75" customHeight="1" thickBot="1" thickTop="1">
      <c r="A28" s="28" t="s">
        <v>180</v>
      </c>
      <c r="B28" s="323"/>
      <c r="C28" s="374"/>
      <c r="D28" s="487">
        <f>SUM(D29:D38)</f>
        <v>2816</v>
      </c>
      <c r="E28" s="480"/>
      <c r="F28" s="487">
        <f>SUM(F29:F38)</f>
        <v>4000</v>
      </c>
      <c r="G28" s="488"/>
      <c r="H28" s="487">
        <f>SUM(H29:H38)</f>
        <v>0</v>
      </c>
      <c r="I28" s="28" t="s">
        <v>180</v>
      </c>
      <c r="J28" s="323"/>
      <c r="K28" s="374"/>
      <c r="L28" s="487">
        <f>SUM(L29:L38)</f>
        <v>9581</v>
      </c>
      <c r="M28" s="500"/>
      <c r="N28" s="487">
        <f>SUM(N29:N38)</f>
        <v>0</v>
      </c>
      <c r="O28" s="503"/>
      <c r="P28" s="487">
        <f>SUM(P29:P38)</f>
        <v>4044</v>
      </c>
    </row>
    <row r="29" spans="1:16" ht="11.25" customHeight="1" thickTop="1">
      <c r="A29" s="29"/>
      <c r="B29" s="322" t="s">
        <v>613</v>
      </c>
      <c r="C29" s="370"/>
      <c r="D29" s="482">
        <v>0</v>
      </c>
      <c r="E29" s="381"/>
      <c r="F29" s="482"/>
      <c r="G29" s="483"/>
      <c r="H29" s="482"/>
      <c r="I29" s="22"/>
      <c r="J29" s="322" t="s">
        <v>613</v>
      </c>
      <c r="K29" s="370"/>
      <c r="L29" s="482">
        <v>290</v>
      </c>
      <c r="M29" s="502"/>
      <c r="N29" s="482"/>
      <c r="O29" s="499"/>
      <c r="P29" s="482"/>
    </row>
    <row r="30" spans="1:16" ht="11.25" customHeight="1">
      <c r="A30" s="22"/>
      <c r="B30" s="322" t="s">
        <v>614</v>
      </c>
      <c r="C30" s="370"/>
      <c r="D30" s="484">
        <v>0</v>
      </c>
      <c r="E30" s="381"/>
      <c r="F30" s="484"/>
      <c r="G30" s="483"/>
      <c r="H30" s="484"/>
      <c r="I30" s="22"/>
      <c r="J30" s="322" t="s">
        <v>614</v>
      </c>
      <c r="K30" s="370"/>
      <c r="L30" s="484">
        <v>1253</v>
      </c>
      <c r="M30" s="502"/>
      <c r="N30" s="484"/>
      <c r="O30" s="499"/>
      <c r="P30" s="484"/>
    </row>
    <row r="31" spans="1:16" ht="11.25" customHeight="1">
      <c r="A31" s="22"/>
      <c r="B31" s="322" t="s">
        <v>666</v>
      </c>
      <c r="C31" s="370"/>
      <c r="D31" s="484">
        <v>1221</v>
      </c>
      <c r="E31" s="381"/>
      <c r="F31" s="484"/>
      <c r="G31" s="483"/>
      <c r="H31" s="484"/>
      <c r="I31" s="22"/>
      <c r="J31" s="322" t="s">
        <v>666</v>
      </c>
      <c r="K31" s="370"/>
      <c r="L31" s="484">
        <v>5657</v>
      </c>
      <c r="M31" s="502"/>
      <c r="N31" s="484"/>
      <c r="O31" s="499"/>
      <c r="P31" s="484"/>
    </row>
    <row r="32" spans="1:16" ht="11.25" customHeight="1">
      <c r="A32" s="22"/>
      <c r="B32" s="322" t="s">
        <v>636</v>
      </c>
      <c r="C32" s="370"/>
      <c r="D32" s="484">
        <v>0</v>
      </c>
      <c r="E32" s="381"/>
      <c r="F32" s="484">
        <v>4000</v>
      </c>
      <c r="G32" s="483"/>
      <c r="H32" s="484"/>
      <c r="I32" s="22"/>
      <c r="J32" s="322" t="s">
        <v>636</v>
      </c>
      <c r="K32" s="370"/>
      <c r="L32" s="484">
        <v>749</v>
      </c>
      <c r="M32" s="502"/>
      <c r="N32" s="484"/>
      <c r="O32" s="499"/>
      <c r="P32" s="484">
        <v>4044</v>
      </c>
    </row>
    <row r="33" spans="1:16" ht="11.25" customHeight="1">
      <c r="A33" s="22"/>
      <c r="B33" s="322" t="s">
        <v>643</v>
      </c>
      <c r="C33" s="370"/>
      <c r="D33" s="484">
        <v>65</v>
      </c>
      <c r="E33" s="381"/>
      <c r="F33" s="484"/>
      <c r="G33" s="483"/>
      <c r="H33" s="484"/>
      <c r="I33" s="22"/>
      <c r="J33" s="322" t="s">
        <v>643</v>
      </c>
      <c r="K33" s="370"/>
      <c r="L33" s="484">
        <v>425</v>
      </c>
      <c r="M33" s="502"/>
      <c r="N33" s="484"/>
      <c r="O33" s="499"/>
      <c r="P33" s="484"/>
    </row>
    <row r="34" spans="1:16" ht="11.25" customHeight="1">
      <c r="A34" s="22"/>
      <c r="B34" s="322" t="s">
        <v>182</v>
      </c>
      <c r="C34" s="370"/>
      <c r="D34" s="484">
        <v>210</v>
      </c>
      <c r="E34" s="381"/>
      <c r="F34" s="484"/>
      <c r="G34" s="483"/>
      <c r="H34" s="484"/>
      <c r="I34" s="22"/>
      <c r="J34" s="322" t="s">
        <v>182</v>
      </c>
      <c r="K34" s="370"/>
      <c r="L34" s="484">
        <v>327</v>
      </c>
      <c r="M34" s="502"/>
      <c r="N34" s="484"/>
      <c r="O34" s="499"/>
      <c r="P34" s="484"/>
    </row>
    <row r="35" spans="1:16" ht="11.25" customHeight="1">
      <c r="A35" s="22"/>
      <c r="B35" s="322" t="s">
        <v>183</v>
      </c>
      <c r="C35" s="370"/>
      <c r="D35" s="484">
        <v>505</v>
      </c>
      <c r="E35" s="381"/>
      <c r="F35" s="484"/>
      <c r="G35" s="483"/>
      <c r="H35" s="484"/>
      <c r="I35" s="22"/>
      <c r="J35" s="322" t="s">
        <v>183</v>
      </c>
      <c r="K35" s="370"/>
      <c r="L35" s="484">
        <v>285</v>
      </c>
      <c r="M35" s="502"/>
      <c r="N35" s="484"/>
      <c r="O35" s="499"/>
      <c r="P35" s="484"/>
    </row>
    <row r="36" spans="1:16" ht="11.25" customHeight="1">
      <c r="A36" s="22"/>
      <c r="B36" s="322" t="s">
        <v>644</v>
      </c>
      <c r="C36" s="370"/>
      <c r="D36" s="484">
        <v>725</v>
      </c>
      <c r="E36" s="381"/>
      <c r="F36" s="484"/>
      <c r="G36" s="483"/>
      <c r="H36" s="484"/>
      <c r="I36" s="22"/>
      <c r="J36" s="322" t="s">
        <v>644</v>
      </c>
      <c r="K36" s="370"/>
      <c r="L36" s="484">
        <v>95</v>
      </c>
      <c r="M36" s="502"/>
      <c r="N36" s="484"/>
      <c r="O36" s="499"/>
      <c r="P36" s="484"/>
    </row>
    <row r="37" spans="1:16" ht="11.25" customHeight="1">
      <c r="A37" s="22"/>
      <c r="B37" s="322" t="s">
        <v>185</v>
      </c>
      <c r="C37" s="370"/>
      <c r="D37" s="484">
        <v>90</v>
      </c>
      <c r="E37" s="381"/>
      <c r="F37" s="484"/>
      <c r="G37" s="483"/>
      <c r="H37" s="484"/>
      <c r="I37" s="22"/>
      <c r="J37" s="322" t="s">
        <v>185</v>
      </c>
      <c r="K37" s="370"/>
      <c r="L37" s="484">
        <v>100</v>
      </c>
      <c r="M37" s="502"/>
      <c r="N37" s="484"/>
      <c r="O37" s="499"/>
      <c r="P37" s="484"/>
    </row>
    <row r="38" spans="1:16" ht="11.25" customHeight="1" thickBot="1">
      <c r="A38" s="22"/>
      <c r="B38" s="322" t="s">
        <v>645</v>
      </c>
      <c r="C38" s="370"/>
      <c r="D38" s="484">
        <v>0</v>
      </c>
      <c r="E38" s="381"/>
      <c r="F38" s="484"/>
      <c r="G38" s="483"/>
      <c r="H38" s="484"/>
      <c r="I38" s="22"/>
      <c r="J38" s="322" t="s">
        <v>645</v>
      </c>
      <c r="K38" s="370"/>
      <c r="L38" s="484">
        <v>400</v>
      </c>
      <c r="M38" s="502"/>
      <c r="N38" s="484"/>
      <c r="O38" s="499"/>
      <c r="P38" s="484"/>
    </row>
    <row r="39" spans="1:16" ht="12.75" customHeight="1" thickBot="1" thickTop="1">
      <c r="A39" s="28" t="s">
        <v>187</v>
      </c>
      <c r="B39" s="323"/>
      <c r="C39" s="374"/>
      <c r="D39" s="487">
        <f>SUM(D40:D42)</f>
        <v>100</v>
      </c>
      <c r="E39" s="480"/>
      <c r="F39" s="487">
        <f>SUM(F40:F42)</f>
        <v>0</v>
      </c>
      <c r="G39" s="488"/>
      <c r="H39" s="487">
        <f>SUM(H40:H42)</f>
        <v>0</v>
      </c>
      <c r="I39" s="28" t="s">
        <v>187</v>
      </c>
      <c r="J39" s="323"/>
      <c r="K39" s="374"/>
      <c r="L39" s="487">
        <f>SUM(L40:L42)</f>
        <v>152</v>
      </c>
      <c r="M39" s="500"/>
      <c r="N39" s="487">
        <f>SUM(N40:N42)</f>
        <v>0</v>
      </c>
      <c r="O39" s="503"/>
      <c r="P39" s="487">
        <f>SUM(P40:P42)</f>
        <v>0</v>
      </c>
    </row>
    <row r="40" spans="1:16" ht="11.25" customHeight="1" thickTop="1">
      <c r="A40" s="22"/>
      <c r="B40" s="322" t="s">
        <v>188</v>
      </c>
      <c r="C40" s="370"/>
      <c r="D40" s="482">
        <v>0</v>
      </c>
      <c r="E40" s="381"/>
      <c r="F40" s="482"/>
      <c r="G40" s="483"/>
      <c r="H40" s="482"/>
      <c r="I40" s="22"/>
      <c r="J40" s="322" t="s">
        <v>188</v>
      </c>
      <c r="K40" s="370"/>
      <c r="L40" s="482">
        <v>22</v>
      </c>
      <c r="M40" s="502"/>
      <c r="N40" s="482"/>
      <c r="O40" s="499"/>
      <c r="P40" s="482"/>
    </row>
    <row r="41" spans="1:16" ht="11.25" customHeight="1">
      <c r="A41" s="22"/>
      <c r="B41" s="322" t="s">
        <v>189</v>
      </c>
      <c r="C41" s="370"/>
      <c r="D41" s="484">
        <v>100</v>
      </c>
      <c r="E41" s="381"/>
      <c r="F41" s="484"/>
      <c r="G41" s="483"/>
      <c r="H41" s="484"/>
      <c r="I41" s="22"/>
      <c r="J41" s="322" t="s">
        <v>189</v>
      </c>
      <c r="K41" s="370"/>
      <c r="L41" s="484">
        <v>100</v>
      </c>
      <c r="M41" s="502"/>
      <c r="N41" s="484"/>
      <c r="O41" s="499"/>
      <c r="P41" s="484"/>
    </row>
    <row r="42" spans="1:16" ht="11.25" customHeight="1" thickBot="1">
      <c r="A42" s="22"/>
      <c r="B42" s="322" t="s">
        <v>646</v>
      </c>
      <c r="C42" s="370"/>
      <c r="D42" s="486">
        <v>0</v>
      </c>
      <c r="E42" s="381"/>
      <c r="F42" s="486"/>
      <c r="G42" s="483"/>
      <c r="H42" s="486"/>
      <c r="I42" s="22"/>
      <c r="J42" s="322" t="s">
        <v>646</v>
      </c>
      <c r="K42" s="370"/>
      <c r="L42" s="486">
        <v>30</v>
      </c>
      <c r="M42" s="502"/>
      <c r="N42" s="486"/>
      <c r="O42" s="499"/>
      <c r="P42" s="486"/>
    </row>
    <row r="43" spans="1:16" ht="12.75" customHeight="1" thickBot="1" thickTop="1">
      <c r="A43" s="28" t="s">
        <v>191</v>
      </c>
      <c r="B43" s="190"/>
      <c r="C43" s="374"/>
      <c r="D43" s="487">
        <f>SUM(D44:D57)</f>
        <v>13950</v>
      </c>
      <c r="E43" s="489"/>
      <c r="F43" s="487">
        <f>SUM(F44:F54)</f>
        <v>905</v>
      </c>
      <c r="G43" s="488"/>
      <c r="H43" s="487">
        <f>SUM(H44:H54)</f>
        <v>1445</v>
      </c>
      <c r="I43" s="28" t="s">
        <v>191</v>
      </c>
      <c r="J43" s="190"/>
      <c r="K43" s="374"/>
      <c r="L43" s="487">
        <f>SUM(L44:L57)</f>
        <v>21316</v>
      </c>
      <c r="M43" s="500"/>
      <c r="N43" s="487">
        <f>SUM(N44:N57)</f>
        <v>420</v>
      </c>
      <c r="O43" s="503"/>
      <c r="P43" s="487">
        <f>SUM(P44:P54)</f>
        <v>2357</v>
      </c>
    </row>
    <row r="44" spans="1:16" ht="12" customHeight="1" thickTop="1">
      <c r="A44" s="22"/>
      <c r="B44" s="322" t="s">
        <v>638</v>
      </c>
      <c r="C44" s="370"/>
      <c r="D44" s="484">
        <v>3802</v>
      </c>
      <c r="E44" s="490"/>
      <c r="F44" s="484"/>
      <c r="G44" s="483"/>
      <c r="H44" s="484"/>
      <c r="I44" s="22"/>
      <c r="J44" s="322" t="s">
        <v>638</v>
      </c>
      <c r="K44" s="370"/>
      <c r="L44" s="484">
        <v>3563</v>
      </c>
      <c r="M44" s="502"/>
      <c r="N44" s="484"/>
      <c r="O44" s="499"/>
      <c r="P44" s="484"/>
    </row>
    <row r="45" spans="1:16" ht="12" customHeight="1">
      <c r="A45" s="22"/>
      <c r="B45" s="322" t="s">
        <v>648</v>
      </c>
      <c r="C45" s="370"/>
      <c r="D45" s="484">
        <v>1140</v>
      </c>
      <c r="E45" s="490"/>
      <c r="F45" s="484"/>
      <c r="G45" s="491"/>
      <c r="H45" s="484"/>
      <c r="I45" s="22"/>
      <c r="J45" s="322" t="s">
        <v>648</v>
      </c>
      <c r="K45" s="370"/>
      <c r="L45" s="484">
        <v>1386</v>
      </c>
      <c r="M45" s="499"/>
      <c r="N45" s="484"/>
      <c r="O45" s="499"/>
      <c r="P45" s="484">
        <v>314</v>
      </c>
    </row>
    <row r="46" spans="1:16" ht="12" customHeight="1">
      <c r="A46" s="22"/>
      <c r="B46" s="322" t="s">
        <v>647</v>
      </c>
      <c r="C46" s="370"/>
      <c r="D46" s="484">
        <v>324</v>
      </c>
      <c r="E46" s="490"/>
      <c r="F46" s="484">
        <v>905</v>
      </c>
      <c r="G46" s="491"/>
      <c r="H46" s="484"/>
      <c r="I46" s="22"/>
      <c r="J46" s="322" t="s">
        <v>647</v>
      </c>
      <c r="K46" s="370"/>
      <c r="L46" s="484">
        <v>145</v>
      </c>
      <c r="M46" s="499"/>
      <c r="N46" s="484"/>
      <c r="O46" s="499"/>
      <c r="P46" s="484"/>
    </row>
    <row r="47" spans="1:16" ht="12" customHeight="1">
      <c r="A47" s="22"/>
      <c r="B47" s="322" t="s">
        <v>239</v>
      </c>
      <c r="C47" s="370"/>
      <c r="D47" s="484">
        <v>350</v>
      </c>
      <c r="E47" s="490"/>
      <c r="F47" s="484"/>
      <c r="G47" s="483"/>
      <c r="H47" s="484"/>
      <c r="I47" s="22"/>
      <c r="J47" s="322" t="s">
        <v>239</v>
      </c>
      <c r="K47" s="370"/>
      <c r="L47" s="484">
        <v>3564</v>
      </c>
      <c r="M47" s="502"/>
      <c r="N47" s="484"/>
      <c r="O47" s="499"/>
      <c r="P47" s="484"/>
    </row>
    <row r="48" spans="1:16" ht="12" customHeight="1">
      <c r="A48" s="22"/>
      <c r="B48" s="322" t="s">
        <v>634</v>
      </c>
      <c r="C48" s="370"/>
      <c r="D48" s="484">
        <v>1157</v>
      </c>
      <c r="E48" s="490"/>
      <c r="F48" s="484"/>
      <c r="G48" s="483"/>
      <c r="H48" s="484"/>
      <c r="I48" s="22"/>
      <c r="J48" s="322" t="s">
        <v>634</v>
      </c>
      <c r="K48" s="370"/>
      <c r="L48" s="484">
        <v>1900</v>
      </c>
      <c r="M48" s="502"/>
      <c r="N48" s="484"/>
      <c r="O48" s="499"/>
      <c r="P48" s="484"/>
    </row>
    <row r="49" spans="1:16" ht="12" customHeight="1">
      <c r="A49" s="22"/>
      <c r="B49" s="322" t="s">
        <v>618</v>
      </c>
      <c r="C49" s="370"/>
      <c r="D49" s="484">
        <v>0</v>
      </c>
      <c r="E49" s="490"/>
      <c r="F49" s="484"/>
      <c r="G49" s="483"/>
      <c r="H49" s="484"/>
      <c r="I49" s="22"/>
      <c r="J49" s="322" t="s">
        <v>618</v>
      </c>
      <c r="K49" s="370"/>
      <c r="L49" s="484">
        <v>800</v>
      </c>
      <c r="M49" s="502"/>
      <c r="N49" s="484"/>
      <c r="O49" s="499"/>
      <c r="P49" s="484"/>
    </row>
    <row r="50" spans="1:16" ht="12" customHeight="1">
      <c r="A50" s="22"/>
      <c r="B50" s="322" t="s">
        <v>621</v>
      </c>
      <c r="C50" s="370"/>
      <c r="D50" s="484">
        <v>55</v>
      </c>
      <c r="E50" s="490"/>
      <c r="F50" s="484"/>
      <c r="G50" s="491"/>
      <c r="H50" s="484"/>
      <c r="I50" s="22"/>
      <c r="J50" s="322" t="s">
        <v>621</v>
      </c>
      <c r="K50" s="370"/>
      <c r="L50" s="484">
        <v>200</v>
      </c>
      <c r="M50" s="499"/>
      <c r="N50" s="484"/>
      <c r="O50" s="499"/>
      <c r="P50" s="484"/>
    </row>
    <row r="51" spans="1:16" ht="12" customHeight="1">
      <c r="A51" s="22"/>
      <c r="B51" s="322" t="s">
        <v>624</v>
      </c>
      <c r="C51" s="370"/>
      <c r="D51" s="484">
        <v>0</v>
      </c>
      <c r="E51" s="490"/>
      <c r="F51" s="484"/>
      <c r="G51" s="491"/>
      <c r="H51" s="484"/>
      <c r="I51" s="22"/>
      <c r="J51" s="322" t="s">
        <v>624</v>
      </c>
      <c r="K51" s="370"/>
      <c r="L51" s="484">
        <v>100</v>
      </c>
      <c r="M51" s="499"/>
      <c r="N51" s="484">
        <v>200</v>
      </c>
      <c r="O51" s="499"/>
      <c r="P51" s="484"/>
    </row>
    <row r="52" spans="1:16" ht="12" customHeight="1">
      <c r="A52" s="22"/>
      <c r="B52" s="322" t="s">
        <v>649</v>
      </c>
      <c r="C52" s="370"/>
      <c r="D52" s="484">
        <v>0</v>
      </c>
      <c r="E52" s="490"/>
      <c r="F52" s="484"/>
      <c r="G52" s="491"/>
      <c r="H52" s="484"/>
      <c r="I52" s="22"/>
      <c r="J52" s="322" t="s">
        <v>649</v>
      </c>
      <c r="K52" s="370"/>
      <c r="L52" s="484">
        <v>100</v>
      </c>
      <c r="M52" s="499"/>
      <c r="N52" s="484"/>
      <c r="O52" s="499"/>
      <c r="P52" s="484"/>
    </row>
    <row r="53" spans="1:16" ht="12" customHeight="1">
      <c r="A53" s="22"/>
      <c r="B53" s="322" t="s">
        <v>620</v>
      </c>
      <c r="C53" s="370"/>
      <c r="D53" s="484">
        <v>4966</v>
      </c>
      <c r="E53" s="490"/>
      <c r="F53" s="484"/>
      <c r="G53" s="491"/>
      <c r="H53" s="484">
        <v>1445</v>
      </c>
      <c r="I53" s="22"/>
      <c r="J53" s="322" t="s">
        <v>620</v>
      </c>
      <c r="K53" s="370"/>
      <c r="L53" s="484">
        <v>6194</v>
      </c>
      <c r="M53" s="499"/>
      <c r="N53" s="484"/>
      <c r="O53" s="499"/>
      <c r="P53" s="484">
        <v>2043</v>
      </c>
    </row>
    <row r="54" spans="1:16" ht="12" customHeight="1">
      <c r="A54" s="22"/>
      <c r="B54" s="322" t="s">
        <v>626</v>
      </c>
      <c r="C54" s="370"/>
      <c r="D54" s="484">
        <v>30</v>
      </c>
      <c r="E54" s="490"/>
      <c r="F54" s="484"/>
      <c r="G54" s="491"/>
      <c r="H54" s="484"/>
      <c r="I54" s="22"/>
      <c r="J54" s="322" t="s">
        <v>626</v>
      </c>
      <c r="K54" s="370"/>
      <c r="L54" s="484">
        <v>120</v>
      </c>
      <c r="M54" s="499"/>
      <c r="N54" s="484"/>
      <c r="O54" s="499"/>
      <c r="P54" s="484"/>
    </row>
    <row r="55" spans="1:16" ht="12" customHeight="1">
      <c r="A55" s="22"/>
      <c r="B55" s="322" t="s">
        <v>635</v>
      </c>
      <c r="C55" s="370"/>
      <c r="D55" s="484">
        <v>0</v>
      </c>
      <c r="E55" s="381"/>
      <c r="F55" s="484"/>
      <c r="G55" s="483"/>
      <c r="H55" s="484"/>
      <c r="I55" s="22"/>
      <c r="J55" s="322" t="s">
        <v>635</v>
      </c>
      <c r="K55" s="370"/>
      <c r="L55" s="484">
        <v>398</v>
      </c>
      <c r="M55" s="502"/>
      <c r="N55" s="484">
        <v>220</v>
      </c>
      <c r="O55" s="499"/>
      <c r="P55" s="484"/>
    </row>
    <row r="56" spans="1:16" ht="12" customHeight="1">
      <c r="A56" s="22"/>
      <c r="B56" s="322" t="s">
        <v>637</v>
      </c>
      <c r="C56" s="370"/>
      <c r="D56" s="482">
        <v>249</v>
      </c>
      <c r="E56" s="381"/>
      <c r="F56" s="482"/>
      <c r="G56" s="483"/>
      <c r="H56" s="482"/>
      <c r="I56" s="22"/>
      <c r="J56" s="322" t="s">
        <v>637</v>
      </c>
      <c r="K56" s="370"/>
      <c r="L56" s="482">
        <v>406</v>
      </c>
      <c r="M56" s="502"/>
      <c r="N56" s="482"/>
      <c r="O56" s="499"/>
      <c r="P56" s="482"/>
    </row>
    <row r="57" spans="1:16" ht="12" customHeight="1" thickBot="1">
      <c r="A57" s="22"/>
      <c r="B57" s="322" t="s">
        <v>674</v>
      </c>
      <c r="C57" s="370"/>
      <c r="D57" s="492">
        <v>1877</v>
      </c>
      <c r="E57" s="381"/>
      <c r="F57" s="492"/>
      <c r="G57" s="491"/>
      <c r="H57" s="492"/>
      <c r="I57" s="22"/>
      <c r="J57" s="322" t="s">
        <v>674</v>
      </c>
      <c r="K57" s="370"/>
      <c r="L57" s="492">
        <v>2440</v>
      </c>
      <c r="M57" s="499"/>
      <c r="N57" s="492"/>
      <c r="O57" s="499"/>
      <c r="P57" s="492"/>
    </row>
    <row r="58" spans="1:16" ht="12.75" customHeight="1" thickBot="1" thickTop="1">
      <c r="A58" s="28" t="s">
        <v>192</v>
      </c>
      <c r="B58" s="323"/>
      <c r="C58" s="374"/>
      <c r="D58" s="487">
        <f>SUM(D59:D60)</f>
        <v>0</v>
      </c>
      <c r="E58" s="480"/>
      <c r="F58" s="487">
        <f>SUM(F59:F60)</f>
        <v>2000</v>
      </c>
      <c r="G58" s="488"/>
      <c r="H58" s="487">
        <f>SUM(H59:H60)</f>
        <v>0</v>
      </c>
      <c r="I58" s="28" t="s">
        <v>192</v>
      </c>
      <c r="J58" s="323"/>
      <c r="K58" s="374"/>
      <c r="L58" s="487">
        <f>SUM(L59:L60)</f>
        <v>0</v>
      </c>
      <c r="M58" s="503"/>
      <c r="N58" s="487">
        <f>SUM(N59:N60)</f>
        <v>3550</v>
      </c>
      <c r="O58" s="503"/>
      <c r="P58" s="487">
        <f>SUM(P59:P60)</f>
        <v>0</v>
      </c>
    </row>
    <row r="59" spans="1:16" ht="11.25" customHeight="1" thickTop="1">
      <c r="A59" s="22"/>
      <c r="B59" s="322" t="s">
        <v>628</v>
      </c>
      <c r="C59" s="370"/>
      <c r="D59" s="486">
        <v>0</v>
      </c>
      <c r="E59" s="381"/>
      <c r="F59" s="486">
        <v>0</v>
      </c>
      <c r="G59" s="483"/>
      <c r="H59" s="486"/>
      <c r="I59" s="22"/>
      <c r="J59" s="322" t="s">
        <v>628</v>
      </c>
      <c r="K59" s="370"/>
      <c r="L59" s="486">
        <v>0</v>
      </c>
      <c r="M59" s="502"/>
      <c r="N59" s="486">
        <v>1350</v>
      </c>
      <c r="O59" s="499"/>
      <c r="P59" s="486"/>
    </row>
    <row r="60" spans="1:16" ht="11.25" customHeight="1" thickBot="1">
      <c r="A60" s="22"/>
      <c r="B60" s="322" t="s">
        <v>193</v>
      </c>
      <c r="C60" s="370"/>
      <c r="D60" s="492">
        <v>0</v>
      </c>
      <c r="E60" s="381"/>
      <c r="F60" s="492">
        <v>2000</v>
      </c>
      <c r="G60" s="493"/>
      <c r="H60" s="492"/>
      <c r="I60" s="22"/>
      <c r="J60" s="322" t="s">
        <v>193</v>
      </c>
      <c r="K60" s="370"/>
      <c r="L60" s="492">
        <v>0</v>
      </c>
      <c r="M60" s="502"/>
      <c r="N60" s="492">
        <v>2200</v>
      </c>
      <c r="O60" s="499"/>
      <c r="P60" s="492"/>
    </row>
    <row r="61" spans="1:16" ht="12.75" customHeight="1" thickBot="1" thickTop="1">
      <c r="A61" s="28" t="s">
        <v>194</v>
      </c>
      <c r="B61" s="323"/>
      <c r="C61" s="374"/>
      <c r="D61" s="487">
        <f>SUM(D62:D65)</f>
        <v>17535</v>
      </c>
      <c r="E61" s="480"/>
      <c r="F61" s="487">
        <f>SUM(F62:F65)</f>
        <v>11210</v>
      </c>
      <c r="G61" s="488"/>
      <c r="H61" s="487">
        <f>SUM(H62:H65)</f>
        <v>0</v>
      </c>
      <c r="I61" s="28" t="s">
        <v>240</v>
      </c>
      <c r="J61" s="323"/>
      <c r="K61" s="374"/>
      <c r="L61" s="487">
        <f>SUM(L62:L65)</f>
        <v>160</v>
      </c>
      <c r="M61" s="502"/>
      <c r="N61" s="487">
        <f>SUM(N62:N65)</f>
        <v>2380</v>
      </c>
      <c r="O61" s="499"/>
      <c r="P61" s="504">
        <f>SUM(P62:P65)</f>
        <v>0</v>
      </c>
    </row>
    <row r="62" spans="1:16" ht="12" customHeight="1" thickTop="1">
      <c r="A62" s="22"/>
      <c r="B62" s="322" t="s">
        <v>629</v>
      </c>
      <c r="C62" s="370"/>
      <c r="D62" s="482">
        <v>16305</v>
      </c>
      <c r="E62" s="381"/>
      <c r="F62" s="482">
        <v>0</v>
      </c>
      <c r="G62" s="483"/>
      <c r="H62" s="482"/>
      <c r="I62" s="22"/>
      <c r="J62" s="322" t="s">
        <v>629</v>
      </c>
      <c r="K62" s="370"/>
      <c r="L62" s="482">
        <v>160</v>
      </c>
      <c r="M62" s="502"/>
      <c r="N62" s="482"/>
      <c r="O62" s="499"/>
      <c r="P62" s="482"/>
    </row>
    <row r="63" spans="1:16" ht="12" customHeight="1">
      <c r="A63" s="22"/>
      <c r="B63" s="322" t="s">
        <v>630</v>
      </c>
      <c r="C63" s="370"/>
      <c r="D63" s="484">
        <v>30</v>
      </c>
      <c r="E63" s="381"/>
      <c r="F63" s="484">
        <v>850</v>
      </c>
      <c r="G63" s="483"/>
      <c r="H63" s="484"/>
      <c r="I63" s="22"/>
      <c r="J63" s="322" t="s">
        <v>630</v>
      </c>
      <c r="K63" s="370"/>
      <c r="L63" s="484">
        <v>0</v>
      </c>
      <c r="M63" s="502"/>
      <c r="N63" s="484"/>
      <c r="O63" s="499"/>
      <c r="P63" s="484"/>
    </row>
    <row r="64" spans="1:16" ht="12" customHeight="1">
      <c r="A64" s="22"/>
      <c r="B64" s="322" t="s">
        <v>631</v>
      </c>
      <c r="C64" s="370"/>
      <c r="D64" s="484">
        <v>0</v>
      </c>
      <c r="E64" s="381"/>
      <c r="F64" s="484">
        <v>0</v>
      </c>
      <c r="G64" s="483"/>
      <c r="H64" s="484"/>
      <c r="I64" s="22"/>
      <c r="J64" s="322" t="s">
        <v>631</v>
      </c>
      <c r="K64" s="370"/>
      <c r="L64" s="484">
        <v>0</v>
      </c>
      <c r="M64" s="502"/>
      <c r="N64" s="484"/>
      <c r="O64" s="499"/>
      <c r="P64" s="484"/>
    </row>
    <row r="65" spans="1:16" ht="12" customHeight="1" thickBot="1">
      <c r="A65" s="30"/>
      <c r="B65" s="324" t="s">
        <v>650</v>
      </c>
      <c r="C65" s="370"/>
      <c r="D65" s="494">
        <v>1200</v>
      </c>
      <c r="E65" s="381"/>
      <c r="F65" s="494">
        <v>10360</v>
      </c>
      <c r="G65" s="483"/>
      <c r="H65" s="494"/>
      <c r="I65" s="30"/>
      <c r="J65" s="324" t="s">
        <v>650</v>
      </c>
      <c r="K65" s="370"/>
      <c r="L65" s="494">
        <v>0</v>
      </c>
      <c r="M65" s="502"/>
      <c r="N65" s="494">
        <v>2380</v>
      </c>
      <c r="O65" s="499"/>
      <c r="P65" s="494"/>
    </row>
    <row r="66" spans="3:15" ht="12.75">
      <c r="C66" s="163"/>
      <c r="E66" s="163"/>
      <c r="G66" s="163"/>
      <c r="K66" s="163"/>
      <c r="M66" s="163"/>
      <c r="O66" s="163"/>
    </row>
    <row r="67" spans="3:15" ht="12.75">
      <c r="C67" s="163"/>
      <c r="E67" s="163"/>
      <c r="G67" s="163"/>
      <c r="K67" s="163"/>
      <c r="M67" s="163"/>
      <c r="O67" s="163"/>
    </row>
    <row r="68" spans="3:15" ht="12.75">
      <c r="C68" s="163"/>
      <c r="E68" s="163"/>
      <c r="G68" s="163"/>
      <c r="K68" s="163"/>
      <c r="M68" s="163"/>
      <c r="O68" s="163"/>
    </row>
    <row r="69" spans="3:15" ht="12.75">
      <c r="C69" s="163"/>
      <c r="E69" s="163"/>
      <c r="G69" s="163"/>
      <c r="K69" s="163"/>
      <c r="M69" s="163"/>
      <c r="O69" s="163"/>
    </row>
    <row r="70" spans="3:15" ht="12.75">
      <c r="C70" s="163"/>
      <c r="E70" s="163"/>
      <c r="G70" s="163"/>
      <c r="K70" s="163"/>
      <c r="M70" s="163"/>
      <c r="O70" s="163"/>
    </row>
    <row r="71" spans="3:15" ht="12.75">
      <c r="C71" s="163"/>
      <c r="E71" s="163"/>
      <c r="G71" s="163"/>
      <c r="K71" s="163"/>
      <c r="M71" s="163"/>
      <c r="O71" s="163"/>
    </row>
    <row r="72" spans="3:15" ht="12.75">
      <c r="C72" s="163"/>
      <c r="E72" s="163"/>
      <c r="G72" s="163"/>
      <c r="K72" s="163"/>
      <c r="M72" s="163"/>
      <c r="O72" s="163"/>
    </row>
    <row r="73" spans="3:15" ht="12.75">
      <c r="C73" s="163"/>
      <c r="E73" s="163"/>
      <c r="G73" s="163"/>
      <c r="K73" s="163"/>
      <c r="M73" s="163"/>
      <c r="O73" s="163"/>
    </row>
    <row r="74" spans="3:15" ht="12.75">
      <c r="C74" s="163"/>
      <c r="E74" s="163"/>
      <c r="G74" s="163"/>
      <c r="K74" s="163"/>
      <c r="M74" s="163"/>
      <c r="O74" s="163"/>
    </row>
    <row r="75" spans="3:15" ht="12.75">
      <c r="C75" s="163"/>
      <c r="E75" s="163"/>
      <c r="G75" s="163"/>
      <c r="K75" s="163"/>
      <c r="M75" s="163"/>
      <c r="O75" s="163"/>
    </row>
    <row r="76" spans="3:15" ht="12.75">
      <c r="C76" s="163"/>
      <c r="E76" s="163"/>
      <c r="G76" s="163"/>
      <c r="K76" s="163"/>
      <c r="M76" s="163"/>
      <c r="O76" s="163"/>
    </row>
    <row r="77" spans="3:15" ht="12.75">
      <c r="C77" s="163"/>
      <c r="E77" s="163"/>
      <c r="G77" s="163"/>
      <c r="K77" s="163"/>
      <c r="M77" s="163"/>
      <c r="O77" s="163"/>
    </row>
    <row r="78" spans="3:15" ht="12.75">
      <c r="C78" s="163"/>
      <c r="E78" s="163"/>
      <c r="G78" s="163"/>
      <c r="K78" s="163"/>
      <c r="M78" s="163"/>
      <c r="O78" s="163"/>
    </row>
    <row r="79" spans="3:15" ht="12.75">
      <c r="C79" s="163"/>
      <c r="E79" s="163"/>
      <c r="G79" s="163"/>
      <c r="K79" s="163"/>
      <c r="M79" s="163"/>
      <c r="O79" s="163"/>
    </row>
    <row r="80" spans="3:15" ht="12.75">
      <c r="C80" s="163"/>
      <c r="E80" s="163"/>
      <c r="G80" s="163"/>
      <c r="K80" s="163"/>
      <c r="M80" s="163"/>
      <c r="O80" s="163"/>
    </row>
    <row r="81" spans="3:15" ht="12.75">
      <c r="C81" s="163"/>
      <c r="E81" s="163"/>
      <c r="G81" s="163"/>
      <c r="K81" s="163"/>
      <c r="M81" s="163"/>
      <c r="O81" s="163"/>
    </row>
    <row r="82" spans="3:15" ht="12.75">
      <c r="C82" s="163"/>
      <c r="E82" s="163"/>
      <c r="G82" s="163"/>
      <c r="K82" s="163"/>
      <c r="M82" s="163"/>
      <c r="O82" s="163"/>
    </row>
    <row r="83" spans="3:15" ht="12.75">
      <c r="C83" s="163"/>
      <c r="E83" s="163"/>
      <c r="G83" s="163"/>
      <c r="K83" s="163"/>
      <c r="M83" s="163"/>
      <c r="O83" s="163"/>
    </row>
    <row r="84" spans="3:15" ht="12.75">
      <c r="C84" s="163"/>
      <c r="E84" s="163"/>
      <c r="G84" s="163"/>
      <c r="K84" s="163"/>
      <c r="M84" s="163"/>
      <c r="O84" s="163"/>
    </row>
    <row r="85" spans="3:15" ht="12.75">
      <c r="C85" s="163"/>
      <c r="E85" s="163"/>
      <c r="G85" s="163"/>
      <c r="K85" s="163"/>
      <c r="M85" s="163"/>
      <c r="O85" s="163"/>
    </row>
    <row r="86" spans="5:15" ht="12.75">
      <c r="E86" s="163"/>
      <c r="G86" s="163"/>
      <c r="K86" s="163"/>
      <c r="M86" s="163"/>
      <c r="O86" s="163"/>
    </row>
    <row r="87" spans="7:15" ht="12.75">
      <c r="G87" s="163"/>
      <c r="K87" s="163"/>
      <c r="M87" s="163"/>
      <c r="O87" s="163"/>
    </row>
    <row r="88" spans="7:15" ht="12.75">
      <c r="G88" s="163"/>
      <c r="K88" s="163"/>
      <c r="M88" s="163"/>
      <c r="O88" s="163"/>
    </row>
    <row r="89" spans="7:15" ht="12.75">
      <c r="G89" s="163"/>
      <c r="K89" s="163"/>
      <c r="M89" s="163"/>
      <c r="O89" s="163"/>
    </row>
    <row r="90" spans="7:15" ht="12.75">
      <c r="G90" s="163"/>
      <c r="K90" s="163"/>
      <c r="M90" s="163"/>
      <c r="O90" s="163"/>
    </row>
    <row r="91" spans="7:15" ht="12.75">
      <c r="G91" s="163"/>
      <c r="K91" s="163"/>
      <c r="M91" s="163"/>
      <c r="O91" s="163"/>
    </row>
    <row r="92" spans="7:15" ht="12.75">
      <c r="G92" s="163"/>
      <c r="K92" s="163"/>
      <c r="M92" s="163"/>
      <c r="O92" s="163"/>
    </row>
    <row r="93" spans="7:15" ht="12.75">
      <c r="G93" s="163"/>
      <c r="K93" s="163"/>
      <c r="M93" s="163"/>
      <c r="O93" s="163"/>
    </row>
    <row r="94" spans="7:15" ht="12.75">
      <c r="G94" s="163"/>
      <c r="M94" s="163"/>
      <c r="O94" s="163"/>
    </row>
    <row r="95" spans="7:15" ht="12.75">
      <c r="G95" s="163"/>
      <c r="M95" s="163"/>
      <c r="O95" s="163"/>
    </row>
    <row r="96" spans="7:15" ht="12.75">
      <c r="G96" s="163"/>
      <c r="M96" s="163"/>
      <c r="O96" s="163"/>
    </row>
    <row r="97" spans="7:15" ht="12.75">
      <c r="G97" s="163"/>
      <c r="M97" s="163"/>
      <c r="O97" s="163"/>
    </row>
    <row r="98" spans="7:15" ht="12.75">
      <c r="G98" s="163"/>
      <c r="M98" s="163"/>
      <c r="O98" s="163"/>
    </row>
    <row r="99" spans="7:15" ht="12.75">
      <c r="G99" s="163"/>
      <c r="O99" s="163"/>
    </row>
    <row r="100" spans="7:15" ht="12.75">
      <c r="G100" s="163"/>
      <c r="O100" s="163"/>
    </row>
    <row r="101" spans="7:15" ht="12.75">
      <c r="G101" s="163"/>
      <c r="O101" s="163"/>
    </row>
    <row r="102" spans="7:15" ht="12.75">
      <c r="G102" s="163"/>
      <c r="O102" s="163"/>
    </row>
    <row r="103" spans="7:15" ht="12.75">
      <c r="G103" s="163"/>
      <c r="O103" s="163"/>
    </row>
    <row r="104" spans="7:15" ht="12.75">
      <c r="G104" s="163"/>
      <c r="O104" s="163"/>
    </row>
    <row r="105" spans="7:15" ht="12.75">
      <c r="G105" s="163"/>
      <c r="O105" s="163"/>
    </row>
    <row r="106" spans="7:15" ht="12.75">
      <c r="G106" s="163"/>
      <c r="O106" s="163"/>
    </row>
    <row r="107" spans="7:15" ht="12.75">
      <c r="G107" s="163"/>
      <c r="O107" s="163"/>
    </row>
    <row r="108" spans="7:15" ht="12.75">
      <c r="G108" s="163"/>
      <c r="O108" s="163"/>
    </row>
    <row r="109" spans="7:15" ht="12.75">
      <c r="G109" s="163"/>
      <c r="O109" s="163"/>
    </row>
    <row r="110" spans="7:15" ht="12.75">
      <c r="G110" s="163"/>
      <c r="O110" s="163"/>
    </row>
    <row r="111" spans="7:15" ht="12.75">
      <c r="G111" s="163"/>
      <c r="O111" s="163"/>
    </row>
    <row r="112" spans="7:15" ht="12.75">
      <c r="G112" s="163"/>
      <c r="O112" s="163"/>
    </row>
    <row r="113" spans="7:15" ht="12.75">
      <c r="G113" s="163"/>
      <c r="O113" s="163"/>
    </row>
    <row r="114" spans="7:15" ht="12.75">
      <c r="G114" s="163"/>
      <c r="O114" s="163"/>
    </row>
    <row r="115" spans="7:15" ht="12.75">
      <c r="G115" s="163"/>
      <c r="O115" s="163"/>
    </row>
    <row r="116" spans="7:15" ht="12.75">
      <c r="G116" s="163"/>
      <c r="O116" s="163"/>
    </row>
    <row r="117" spans="7:15" ht="12.75">
      <c r="G117" s="163"/>
      <c r="O117" s="163"/>
    </row>
    <row r="118" spans="7:15" ht="12.75">
      <c r="G118" s="163"/>
      <c r="O118" s="163"/>
    </row>
    <row r="119" spans="7:15" ht="12.75">
      <c r="G119" s="163"/>
      <c r="O119" s="163"/>
    </row>
    <row r="120" spans="7:15" ht="12.75">
      <c r="G120" s="163"/>
      <c r="O120" s="163"/>
    </row>
    <row r="121" ht="12.75">
      <c r="G121" s="163"/>
    </row>
    <row r="122" ht="12.75">
      <c r="G122" s="163"/>
    </row>
    <row r="123" ht="12.75">
      <c r="G123" s="163"/>
    </row>
    <row r="124" ht="12.75">
      <c r="G124" s="163"/>
    </row>
    <row r="125" ht="12.75">
      <c r="G125" s="163"/>
    </row>
    <row r="126" ht="12.75">
      <c r="G126" s="163"/>
    </row>
    <row r="127" ht="12.75">
      <c r="G127" s="163"/>
    </row>
    <row r="128" ht="12.75">
      <c r="G128" s="163"/>
    </row>
    <row r="129" ht="12.75">
      <c r="G129" s="163"/>
    </row>
    <row r="130" ht="12.75">
      <c r="G130" s="163"/>
    </row>
    <row r="131" ht="12.75">
      <c r="G131" s="163"/>
    </row>
    <row r="132" ht="12.75">
      <c r="G132" s="163"/>
    </row>
    <row r="133" ht="12.75">
      <c r="G133" s="163"/>
    </row>
    <row r="134" ht="12.75">
      <c r="G134" s="163"/>
    </row>
    <row r="135" ht="12.75">
      <c r="G135" s="163"/>
    </row>
    <row r="136" ht="12.75">
      <c r="G136" s="163"/>
    </row>
    <row r="137" ht="12.75">
      <c r="G137" s="163"/>
    </row>
    <row r="138" ht="12.75">
      <c r="G138" s="163"/>
    </row>
  </sheetData>
  <printOptions horizontalCentered="1"/>
  <pageMargins left="0.3937007874015748" right="0.3937007874015748" top="0" bottom="0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2"/>
  <sheetViews>
    <sheetView workbookViewId="0" topLeftCell="A38">
      <selection activeCell="A40" sqref="A40"/>
    </sheetView>
  </sheetViews>
  <sheetFormatPr defaultColWidth="9.00390625" defaultRowHeight="12.75"/>
  <cols>
    <col min="1" max="1" width="15.75390625" style="0" customWidth="1"/>
    <col min="2" max="2" width="45.75390625" style="0" customWidth="1"/>
    <col min="3" max="3" width="25.75390625" style="0" customWidth="1"/>
    <col min="4" max="4" width="16.75390625" style="0" customWidth="1"/>
  </cols>
  <sheetData>
    <row r="1" ht="20.25">
      <c r="A1" s="132" t="s">
        <v>716</v>
      </c>
    </row>
    <row r="2" spans="1:3" ht="20.25">
      <c r="A2" s="132" t="s">
        <v>715</v>
      </c>
      <c r="B2" s="132"/>
      <c r="C2" s="132"/>
    </row>
    <row r="3" ht="13.5" thickBot="1"/>
    <row r="4" spans="1:3" ht="13.5" thickBot="1">
      <c r="A4" s="11" t="s">
        <v>241</v>
      </c>
      <c r="B4" s="11" t="s">
        <v>698</v>
      </c>
      <c r="C4" s="11" t="s">
        <v>714</v>
      </c>
    </row>
    <row r="5" spans="1:3" ht="12.75">
      <c r="A5" s="15" t="s">
        <v>243</v>
      </c>
      <c r="B5" s="142" t="s">
        <v>706</v>
      </c>
      <c r="C5" s="342">
        <v>10000</v>
      </c>
    </row>
    <row r="6" spans="1:3" ht="12.75">
      <c r="A6" s="4"/>
      <c r="B6" s="6" t="s">
        <v>710</v>
      </c>
      <c r="C6" s="150">
        <v>35000</v>
      </c>
    </row>
    <row r="7" spans="1:3" ht="12.75">
      <c r="A7" s="5"/>
      <c r="B7" s="347" t="s">
        <v>699</v>
      </c>
      <c r="C7" s="348"/>
    </row>
    <row r="8" spans="1:3" ht="12.75">
      <c r="A8" s="15"/>
      <c r="B8" s="142" t="s">
        <v>707</v>
      </c>
      <c r="C8" s="349">
        <v>20000</v>
      </c>
    </row>
    <row r="9" spans="1:3" ht="12.75">
      <c r="A9" s="4"/>
      <c r="B9" s="8"/>
      <c r="C9" s="146"/>
    </row>
    <row r="10" spans="1:3" ht="12.75">
      <c r="A10" s="4"/>
      <c r="B10" s="133"/>
      <c r="C10" s="144"/>
    </row>
    <row r="11" spans="1:3" ht="12.75">
      <c r="A11" s="4" t="s">
        <v>244</v>
      </c>
      <c r="B11" s="14" t="s">
        <v>700</v>
      </c>
      <c r="C11" s="145">
        <v>5000</v>
      </c>
    </row>
    <row r="12" spans="1:3" ht="12.75">
      <c r="A12" s="4"/>
      <c r="B12" s="14" t="s">
        <v>711</v>
      </c>
      <c r="C12" s="145">
        <v>25000</v>
      </c>
    </row>
    <row r="13" spans="1:3" ht="12.75">
      <c r="A13" s="4"/>
      <c r="B13" s="133"/>
      <c r="C13" s="144"/>
    </row>
    <row r="14" spans="1:3" ht="12.75">
      <c r="A14" s="4"/>
      <c r="B14" s="133"/>
      <c r="C14" s="144"/>
    </row>
    <row r="15" spans="1:3" ht="12.75">
      <c r="A15" s="4" t="s">
        <v>245</v>
      </c>
      <c r="B15" s="8" t="s">
        <v>746</v>
      </c>
      <c r="C15" s="146">
        <v>255000</v>
      </c>
    </row>
    <row r="16" spans="1:3" ht="12.75">
      <c r="A16" s="4"/>
      <c r="B16" s="8" t="s">
        <v>679</v>
      </c>
      <c r="C16" s="146">
        <v>10000</v>
      </c>
    </row>
    <row r="17" spans="1:3" ht="12.75">
      <c r="A17" s="4"/>
      <c r="B17" s="8" t="s">
        <v>788</v>
      </c>
      <c r="C17" s="146">
        <v>20000</v>
      </c>
    </row>
    <row r="18" spans="1:3" ht="12.75">
      <c r="A18" s="4"/>
      <c r="B18" s="133"/>
      <c r="C18" s="144"/>
    </row>
    <row r="19" spans="1:3" ht="12.75">
      <c r="A19" s="4" t="s">
        <v>246</v>
      </c>
      <c r="B19" s="14" t="s">
        <v>708</v>
      </c>
      <c r="C19" s="145">
        <v>50000</v>
      </c>
    </row>
    <row r="20" spans="1:3" ht="12.75">
      <c r="A20" s="4"/>
      <c r="B20" s="14" t="s">
        <v>709</v>
      </c>
      <c r="C20" s="145"/>
    </row>
    <row r="21" spans="1:3" ht="12.75">
      <c r="A21" s="4"/>
      <c r="B21" s="14" t="s">
        <v>701</v>
      </c>
      <c r="C21" s="145">
        <v>150000</v>
      </c>
    </row>
    <row r="22" spans="1:3" ht="12.75">
      <c r="A22" s="4"/>
      <c r="B22" s="133"/>
      <c r="C22" s="144"/>
    </row>
    <row r="23" spans="1:3" ht="12.75">
      <c r="A23" s="4"/>
      <c r="B23" s="133"/>
      <c r="C23" s="144"/>
    </row>
    <row r="24" spans="1:3" ht="12.75">
      <c r="A24" s="4" t="s">
        <v>247</v>
      </c>
      <c r="B24" s="8" t="s">
        <v>702</v>
      </c>
      <c r="C24" s="145">
        <v>9000</v>
      </c>
    </row>
    <row r="25" spans="1:3" ht="12.75">
      <c r="A25" s="4"/>
      <c r="B25" s="8"/>
      <c r="C25" s="145"/>
    </row>
    <row r="26" spans="1:3" ht="12.75">
      <c r="A26" s="4" t="s">
        <v>789</v>
      </c>
      <c r="B26" s="14" t="s">
        <v>790</v>
      </c>
      <c r="C26" s="145">
        <v>27000</v>
      </c>
    </row>
    <row r="27" spans="1:3" ht="12.75">
      <c r="A27" s="4"/>
      <c r="B27" s="14"/>
      <c r="C27" s="145"/>
    </row>
    <row r="28" spans="1:3" ht="12.75">
      <c r="A28" s="4"/>
      <c r="B28" s="14"/>
      <c r="C28" s="145"/>
    </row>
    <row r="29" spans="1:3" ht="12.75">
      <c r="A29" s="4" t="s">
        <v>252</v>
      </c>
      <c r="B29" s="8" t="s">
        <v>703</v>
      </c>
      <c r="C29" s="146">
        <v>50000</v>
      </c>
    </row>
    <row r="30" spans="1:3" ht="12.75">
      <c r="A30" s="4"/>
      <c r="B30" s="133"/>
      <c r="C30" s="144"/>
    </row>
    <row r="31" spans="1:3" ht="12.75">
      <c r="A31" s="4"/>
      <c r="B31" s="133"/>
      <c r="C31" s="144"/>
    </row>
    <row r="32" spans="1:3" ht="12.75">
      <c r="A32" s="4" t="s">
        <v>248</v>
      </c>
      <c r="B32" s="14" t="s">
        <v>713</v>
      </c>
      <c r="C32" s="145"/>
    </row>
    <row r="33" spans="1:3" ht="12.75">
      <c r="A33" s="4"/>
      <c r="B33" s="133"/>
      <c r="C33" s="144"/>
    </row>
    <row r="34" spans="1:3" ht="12.75">
      <c r="A34" s="4"/>
      <c r="B34" s="341"/>
      <c r="C34" s="144"/>
    </row>
    <row r="35" spans="1:3" ht="12.75">
      <c r="A35" s="4" t="s">
        <v>704</v>
      </c>
      <c r="B35" s="14" t="s">
        <v>705</v>
      </c>
      <c r="C35" s="145">
        <v>15000</v>
      </c>
    </row>
    <row r="36" spans="1:3" ht="12.75">
      <c r="A36" s="4"/>
      <c r="B36" s="14" t="s">
        <v>712</v>
      </c>
      <c r="C36" s="145">
        <v>72500</v>
      </c>
    </row>
    <row r="37" spans="1:3" ht="13.5" thickBot="1">
      <c r="A37" s="5"/>
      <c r="B37" s="134"/>
      <c r="C37" s="151"/>
    </row>
    <row r="38" spans="1:3" ht="16.5" thickBot="1">
      <c r="A38" s="344" t="s">
        <v>249</v>
      </c>
      <c r="B38" s="345"/>
      <c r="C38" s="346">
        <f>SUM(C5:C37)</f>
        <v>753500</v>
      </c>
    </row>
    <row r="39" ht="12.75">
      <c r="C39" s="147"/>
    </row>
    <row r="40" ht="12.75">
      <c r="C40" s="147"/>
    </row>
    <row r="41" ht="12.75">
      <c r="C41" s="147"/>
    </row>
    <row r="42" ht="20.25">
      <c r="A42" s="132" t="s">
        <v>716</v>
      </c>
    </row>
    <row r="43" spans="1:3" ht="21" thickBot="1">
      <c r="A43" s="132" t="s">
        <v>739</v>
      </c>
      <c r="B43" s="132"/>
      <c r="C43" s="132"/>
    </row>
    <row r="44" spans="1:3" ht="13.5" thickBot="1">
      <c r="A44" s="11" t="s">
        <v>241</v>
      </c>
      <c r="B44" s="11" t="s">
        <v>698</v>
      </c>
      <c r="C44" s="11" t="s">
        <v>714</v>
      </c>
    </row>
    <row r="45" spans="1:3" ht="12.75">
      <c r="A45" s="343" t="s">
        <v>740</v>
      </c>
      <c r="B45" s="8" t="s">
        <v>741</v>
      </c>
      <c r="C45" s="146">
        <v>50000</v>
      </c>
    </row>
    <row r="46" spans="1:3" ht="12.75">
      <c r="A46" s="343"/>
      <c r="B46" s="8" t="s">
        <v>742</v>
      </c>
      <c r="C46" s="146">
        <v>2000000</v>
      </c>
    </row>
    <row r="47" spans="1:3" ht="12.75">
      <c r="A47" s="343"/>
      <c r="B47" s="133"/>
      <c r="C47" s="144"/>
    </row>
    <row r="48" spans="1:3" ht="12.75">
      <c r="A48" s="343"/>
      <c r="B48" s="14"/>
      <c r="C48" s="145"/>
    </row>
    <row r="49" spans="1:3" ht="12.75">
      <c r="A49" s="343" t="s">
        <v>247</v>
      </c>
      <c r="B49" s="14" t="s">
        <v>743</v>
      </c>
      <c r="C49" s="145">
        <v>650000</v>
      </c>
    </row>
    <row r="50" spans="1:3" ht="12.75">
      <c r="A50" s="343"/>
      <c r="B50" s="8" t="s">
        <v>744</v>
      </c>
      <c r="C50" s="146">
        <v>35000</v>
      </c>
    </row>
    <row r="51" spans="1:3" ht="12.75">
      <c r="A51" s="343"/>
      <c r="B51" s="8"/>
      <c r="C51" s="146"/>
    </row>
    <row r="52" spans="1:3" ht="12.75">
      <c r="A52" s="343"/>
      <c r="B52" s="8"/>
      <c r="C52" s="146"/>
    </row>
    <row r="53" spans="1:3" ht="12.75">
      <c r="A53" s="343" t="s">
        <v>745</v>
      </c>
      <c r="B53" s="8" t="s">
        <v>747</v>
      </c>
      <c r="C53" s="146">
        <v>1610000</v>
      </c>
    </row>
    <row r="54" spans="1:3" ht="13.5" thickBot="1">
      <c r="A54" s="343"/>
      <c r="B54" s="8"/>
      <c r="C54" s="146"/>
    </row>
    <row r="55" spans="1:3" ht="16.5" thickBot="1">
      <c r="A55" s="344" t="s">
        <v>249</v>
      </c>
      <c r="B55" s="345"/>
      <c r="C55" s="346">
        <f>SUM(C45:C54)</f>
        <v>4345000</v>
      </c>
    </row>
    <row r="56" spans="1:3" ht="12.75">
      <c r="A56" s="326"/>
      <c r="B56" s="339"/>
      <c r="C56" s="340"/>
    </row>
    <row r="57" spans="1:3" ht="12.75">
      <c r="A57" s="326"/>
      <c r="B57" s="339"/>
      <c r="C57" s="340"/>
    </row>
    <row r="58" spans="1:3" ht="12.75">
      <c r="A58" s="326"/>
      <c r="B58" s="339"/>
      <c r="C58" s="340"/>
    </row>
    <row r="59" spans="1:3" ht="12.75">
      <c r="A59" s="326"/>
      <c r="B59" s="339"/>
      <c r="C59" s="340"/>
    </row>
    <row r="60" spans="1:3" ht="12.75">
      <c r="A60" s="326"/>
      <c r="B60" s="339"/>
      <c r="C60" s="340"/>
    </row>
    <row r="61" spans="1:3" ht="12.75">
      <c r="A61" s="326"/>
      <c r="B61" s="339"/>
      <c r="C61" s="340"/>
    </row>
    <row r="62" spans="1:3" ht="12.75">
      <c r="A62" s="326"/>
      <c r="B62" s="339"/>
      <c r="C62" s="340"/>
    </row>
    <row r="63" spans="1:3" ht="12.75">
      <c r="A63" s="326"/>
      <c r="B63" s="293"/>
      <c r="C63" s="338"/>
    </row>
    <row r="64" spans="1:3" ht="12.75">
      <c r="A64" s="293"/>
      <c r="B64" s="293"/>
      <c r="C64" s="338"/>
    </row>
    <row r="65" spans="1:3" ht="12.75">
      <c r="A65" s="326"/>
      <c r="B65" s="339"/>
      <c r="C65" s="340"/>
    </row>
    <row r="66" spans="1:3" ht="12.75">
      <c r="A66" s="326"/>
      <c r="B66" s="339"/>
      <c r="C66" s="340"/>
    </row>
    <row r="67" spans="1:3" ht="12.75">
      <c r="A67" s="326"/>
      <c r="B67" s="339"/>
      <c r="C67" s="340"/>
    </row>
    <row r="68" spans="1:3" ht="12.75">
      <c r="A68" s="326"/>
      <c r="B68" s="339"/>
      <c r="C68" s="340"/>
    </row>
    <row r="69" spans="1:3" ht="12.75">
      <c r="A69" s="326"/>
      <c r="B69" s="339"/>
      <c r="C69" s="340"/>
    </row>
    <row r="70" spans="1:3" ht="12.75">
      <c r="A70" s="326"/>
      <c r="B70" s="339"/>
      <c r="C70" s="340"/>
    </row>
    <row r="71" spans="1:3" ht="12.75">
      <c r="A71" s="326"/>
      <c r="B71" s="339"/>
      <c r="C71" s="340"/>
    </row>
    <row r="72" spans="1:3" ht="12.75">
      <c r="A72" s="326"/>
      <c r="B72" s="339"/>
      <c r="C72" s="340"/>
    </row>
    <row r="73" spans="1:3" ht="12.75">
      <c r="A73" s="326"/>
      <c r="B73" s="339"/>
      <c r="C73" s="340"/>
    </row>
    <row r="74" spans="1:3" ht="12.75">
      <c r="A74" s="326"/>
      <c r="B74" s="339"/>
      <c r="C74" s="340"/>
    </row>
    <row r="75" spans="1:3" ht="12.75">
      <c r="A75" s="326"/>
      <c r="B75" s="339"/>
      <c r="C75" s="340"/>
    </row>
    <row r="76" spans="1:3" ht="12.75">
      <c r="A76" s="326"/>
      <c r="B76" s="339"/>
      <c r="C76" s="340"/>
    </row>
    <row r="77" spans="1:3" ht="12.75">
      <c r="A77" s="326"/>
      <c r="B77" s="326"/>
      <c r="C77" s="326"/>
    </row>
    <row r="78" spans="1:3" ht="12.75">
      <c r="A78" s="326"/>
      <c r="B78" s="326"/>
      <c r="C78" s="326"/>
    </row>
    <row r="79" spans="1:3" ht="12.75">
      <c r="A79" s="326"/>
      <c r="B79" s="326"/>
      <c r="C79" s="326"/>
    </row>
    <row r="80" spans="1:3" ht="12.75">
      <c r="A80" s="326"/>
      <c r="B80" s="326"/>
      <c r="C80" s="326"/>
    </row>
    <row r="81" spans="1:3" ht="12.75">
      <c r="A81" s="326"/>
      <c r="B81" s="326"/>
      <c r="C81" s="326"/>
    </row>
    <row r="82" spans="1:3" ht="12.75">
      <c r="A82" s="326"/>
      <c r="B82" s="326"/>
      <c r="C82" s="326"/>
    </row>
    <row r="83" spans="1:3" ht="12.75">
      <c r="A83" s="326"/>
      <c r="B83" s="326"/>
      <c r="C83" s="326"/>
    </row>
    <row r="84" spans="1:3" ht="12.75">
      <c r="A84" s="326"/>
      <c r="B84" s="326"/>
      <c r="C84" s="326"/>
    </row>
    <row r="85" spans="1:3" ht="12.75">
      <c r="A85" s="326"/>
      <c r="B85" s="326"/>
      <c r="C85" s="326"/>
    </row>
    <row r="86" spans="1:3" ht="12.75">
      <c r="A86" s="326"/>
      <c r="B86" s="326"/>
      <c r="C86" s="326"/>
    </row>
    <row r="87" spans="1:3" ht="12.75">
      <c r="A87" s="326"/>
      <c r="B87" s="326"/>
      <c r="C87" s="326"/>
    </row>
    <row r="88" spans="1:3" ht="12.75">
      <c r="A88" s="326"/>
      <c r="B88" s="326"/>
      <c r="C88" s="326"/>
    </row>
    <row r="89" spans="1:3" ht="12.75">
      <c r="A89" s="326"/>
      <c r="B89" s="326"/>
      <c r="C89" s="326"/>
    </row>
    <row r="90" spans="1:3" ht="12.75">
      <c r="A90" s="326"/>
      <c r="B90" s="326"/>
      <c r="C90" s="326"/>
    </row>
    <row r="91" spans="1:3" ht="12.75">
      <c r="A91" s="326"/>
      <c r="B91" s="326"/>
      <c r="C91" s="326"/>
    </row>
    <row r="92" spans="1:3" ht="12.75">
      <c r="A92" s="326"/>
      <c r="B92" s="326"/>
      <c r="C92" s="326"/>
    </row>
    <row r="93" spans="1:3" ht="12.75">
      <c r="A93" s="326"/>
      <c r="B93" s="326"/>
      <c r="C93" s="326"/>
    </row>
    <row r="94" spans="1:3" ht="12.75">
      <c r="A94" s="326"/>
      <c r="B94" s="326"/>
      <c r="C94" s="326"/>
    </row>
    <row r="95" spans="1:3" ht="12.75">
      <c r="A95" s="326"/>
      <c r="B95" s="326"/>
      <c r="C95" s="326"/>
    </row>
    <row r="96" spans="1:3" ht="12.75">
      <c r="A96" s="326"/>
      <c r="B96" s="326"/>
      <c r="C96" s="326"/>
    </row>
    <row r="97" spans="1:3" ht="12.75">
      <c r="A97" s="326"/>
      <c r="B97" s="326"/>
      <c r="C97" s="326"/>
    </row>
    <row r="98" spans="1:3" ht="12.75">
      <c r="A98" s="326"/>
      <c r="B98" s="326"/>
      <c r="C98" s="326"/>
    </row>
    <row r="99" spans="1:3" ht="12.75">
      <c r="A99" s="326"/>
      <c r="B99" s="326"/>
      <c r="C99" s="326"/>
    </row>
    <row r="100" spans="1:3" ht="12.75">
      <c r="A100" s="326"/>
      <c r="B100" s="326"/>
      <c r="C100" s="326"/>
    </row>
    <row r="101" spans="1:3" ht="12.75">
      <c r="A101" s="326"/>
      <c r="B101" s="326"/>
      <c r="C101" s="326"/>
    </row>
    <row r="102" spans="1:3" ht="12.75">
      <c r="A102" s="326"/>
      <c r="B102" s="326"/>
      <c r="C102" s="326"/>
    </row>
  </sheetData>
  <printOptions/>
  <pageMargins left="0.7874015748031497" right="0.1968503937007874" top="0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3"/>
  <sheetViews>
    <sheetView workbookViewId="0" topLeftCell="A60">
      <selection activeCell="B61" sqref="B61"/>
    </sheetView>
  </sheetViews>
  <sheetFormatPr defaultColWidth="9.00390625" defaultRowHeight="12.75"/>
  <cols>
    <col min="1" max="1" width="13.75390625" style="0" customWidth="1"/>
    <col min="2" max="2" width="60.75390625" style="0" customWidth="1"/>
    <col min="3" max="3" width="12.75390625" style="0" customWidth="1"/>
  </cols>
  <sheetData>
    <row r="1" ht="10.5" customHeight="1">
      <c r="C1" s="219" t="s">
        <v>787</v>
      </c>
    </row>
    <row r="2" ht="7.5" customHeight="1"/>
    <row r="3" spans="1:3" ht="12" customHeight="1">
      <c r="A3" s="158" t="s">
        <v>796</v>
      </c>
      <c r="B3" s="159"/>
      <c r="C3" s="159"/>
    </row>
    <row r="4" spans="1:3" ht="12.75" customHeight="1" thickBot="1">
      <c r="A4" s="158" t="s">
        <v>697</v>
      </c>
      <c r="B4" s="158"/>
      <c r="C4" s="159"/>
    </row>
    <row r="5" spans="1:4" ht="10.5" customHeight="1">
      <c r="A5" s="183" t="s">
        <v>241</v>
      </c>
      <c r="B5" s="183" t="s">
        <v>242</v>
      </c>
      <c r="C5" s="333" t="s">
        <v>250</v>
      </c>
      <c r="D5" s="337"/>
    </row>
    <row r="6" spans="1:4" ht="10.5" customHeight="1" thickBot="1">
      <c r="A6" s="184"/>
      <c r="B6" s="230"/>
      <c r="C6" s="334" t="s">
        <v>251</v>
      </c>
      <c r="D6" s="337"/>
    </row>
    <row r="7" spans="1:4" ht="9.75" customHeight="1">
      <c r="A7" s="152" t="s">
        <v>717</v>
      </c>
      <c r="B7" s="153" t="s">
        <v>777</v>
      </c>
      <c r="C7" s="231">
        <v>80000</v>
      </c>
      <c r="D7" s="550"/>
    </row>
    <row r="8" spans="1:4" ht="9.75" customHeight="1">
      <c r="A8" s="154"/>
      <c r="B8" s="155" t="s">
        <v>776</v>
      </c>
      <c r="C8" s="232">
        <v>40000</v>
      </c>
      <c r="D8" s="551"/>
    </row>
    <row r="9" spans="1:4" ht="9.75" customHeight="1">
      <c r="A9" s="156"/>
      <c r="B9" s="155" t="s">
        <v>678</v>
      </c>
      <c r="C9" s="232">
        <v>9000</v>
      </c>
      <c r="D9" s="551"/>
    </row>
    <row r="10" spans="1:4" ht="10.5" customHeight="1">
      <c r="A10" s="246"/>
      <c r="B10" s="247" t="s">
        <v>237</v>
      </c>
      <c r="C10" s="248">
        <f>SUM(C7:C9)</f>
        <v>129000</v>
      </c>
      <c r="D10" s="552"/>
    </row>
    <row r="11" spans="1:4" ht="7.5" customHeight="1">
      <c r="A11" s="245"/>
      <c r="B11" s="133"/>
      <c r="C11" s="249"/>
      <c r="D11" s="553"/>
    </row>
    <row r="12" spans="1:4" ht="10.5" customHeight="1">
      <c r="A12" s="243" t="s">
        <v>718</v>
      </c>
      <c r="B12" s="8" t="s">
        <v>778</v>
      </c>
      <c r="C12" s="244">
        <v>40000</v>
      </c>
      <c r="D12" s="553"/>
    </row>
    <row r="13" spans="1:4" ht="10.5" customHeight="1">
      <c r="A13" s="243"/>
      <c r="B13" s="8" t="s">
        <v>679</v>
      </c>
      <c r="C13" s="244">
        <v>20000</v>
      </c>
      <c r="D13" s="553"/>
    </row>
    <row r="14" spans="1:4" ht="10.5" customHeight="1">
      <c r="A14" s="243"/>
      <c r="B14" s="8" t="s">
        <v>779</v>
      </c>
      <c r="C14" s="244">
        <v>40000</v>
      </c>
      <c r="D14" s="553"/>
    </row>
    <row r="15" spans="1:4" ht="10.5" customHeight="1">
      <c r="A15" s="250"/>
      <c r="B15" s="247" t="s">
        <v>237</v>
      </c>
      <c r="C15" s="248">
        <f>SUM(C12:C14)</f>
        <v>100000</v>
      </c>
      <c r="D15" s="553"/>
    </row>
    <row r="16" spans="1:4" ht="7.5" customHeight="1">
      <c r="A16" s="243"/>
      <c r="B16" s="8"/>
      <c r="C16" s="244"/>
      <c r="D16" s="553"/>
    </row>
    <row r="17" spans="1:4" ht="9.75" customHeight="1">
      <c r="A17" s="154" t="s">
        <v>719</v>
      </c>
      <c r="B17" s="155" t="s">
        <v>773</v>
      </c>
      <c r="C17" s="232">
        <v>20000</v>
      </c>
      <c r="D17" s="551"/>
    </row>
    <row r="18" spans="1:4" ht="9.75" customHeight="1">
      <c r="A18" s="154"/>
      <c r="B18" s="155" t="s">
        <v>781</v>
      </c>
      <c r="C18" s="232">
        <v>30000</v>
      </c>
      <c r="D18" s="551"/>
    </row>
    <row r="19" spans="1:4" ht="9.75" customHeight="1">
      <c r="A19" s="154"/>
      <c r="B19" s="155"/>
      <c r="C19" s="232"/>
      <c r="D19" s="551"/>
    </row>
    <row r="20" spans="1:4" ht="10.5" customHeight="1">
      <c r="A20" s="250"/>
      <c r="B20" s="247" t="s">
        <v>237</v>
      </c>
      <c r="C20" s="248">
        <f>SUM(C17:C19)</f>
        <v>50000</v>
      </c>
      <c r="D20" s="553"/>
    </row>
    <row r="21" spans="1:4" ht="7.5" customHeight="1">
      <c r="A21" s="243"/>
      <c r="B21" s="133"/>
      <c r="C21" s="148"/>
      <c r="D21" s="553"/>
    </row>
    <row r="22" spans="1:4" ht="9.75" customHeight="1">
      <c r="A22" s="157" t="s">
        <v>720</v>
      </c>
      <c r="B22" s="155" t="s">
        <v>782</v>
      </c>
      <c r="C22" s="233">
        <v>200000</v>
      </c>
      <c r="D22" s="551"/>
    </row>
    <row r="23" spans="1:4" ht="9.75" customHeight="1">
      <c r="A23" s="157"/>
      <c r="B23" s="155" t="s">
        <v>783</v>
      </c>
      <c r="C23" s="233">
        <v>150000</v>
      </c>
      <c r="D23" s="551"/>
    </row>
    <row r="24" spans="1:4" ht="9.75" customHeight="1">
      <c r="A24" s="157"/>
      <c r="B24" s="155" t="s">
        <v>680</v>
      </c>
      <c r="C24" s="233">
        <v>60000</v>
      </c>
      <c r="D24" s="551"/>
    </row>
    <row r="25" spans="1:4" ht="10.5" customHeight="1">
      <c r="A25" s="251"/>
      <c r="B25" s="247" t="s">
        <v>237</v>
      </c>
      <c r="C25" s="248">
        <f>SUM(C22:C24)</f>
        <v>410000</v>
      </c>
      <c r="D25" s="553"/>
    </row>
    <row r="26" spans="1:4" ht="7.5" customHeight="1">
      <c r="A26" s="7"/>
      <c r="B26" s="133"/>
      <c r="C26" s="148"/>
      <c r="D26" s="553"/>
    </row>
    <row r="27" spans="1:4" ht="9.75" customHeight="1">
      <c r="A27" s="157" t="s">
        <v>721</v>
      </c>
      <c r="B27" s="155" t="s">
        <v>681</v>
      </c>
      <c r="C27" s="233">
        <v>40000</v>
      </c>
      <c r="D27" s="551"/>
    </row>
    <row r="28" spans="1:4" ht="9.75" customHeight="1">
      <c r="A28" s="157"/>
      <c r="B28" s="155"/>
      <c r="C28" s="233"/>
      <c r="D28" s="551"/>
    </row>
    <row r="29" spans="1:4" ht="10.5" customHeight="1">
      <c r="A29" s="251"/>
      <c r="B29" s="247" t="s">
        <v>237</v>
      </c>
      <c r="C29" s="248">
        <f>SUM(C27)</f>
        <v>40000</v>
      </c>
      <c r="D29" s="553"/>
    </row>
    <row r="30" spans="1:4" ht="7.5" customHeight="1">
      <c r="A30" s="7"/>
      <c r="B30" s="133"/>
      <c r="C30" s="148"/>
      <c r="D30" s="553"/>
    </row>
    <row r="31" spans="1:4" ht="9.75" customHeight="1">
      <c r="A31" s="157" t="s">
        <v>722</v>
      </c>
      <c r="B31" s="155" t="s">
        <v>685</v>
      </c>
      <c r="C31" s="233">
        <v>100000</v>
      </c>
      <c r="D31" s="551"/>
    </row>
    <row r="32" spans="1:4" ht="9.75" customHeight="1">
      <c r="A32" s="157"/>
      <c r="B32" s="155" t="s">
        <v>686</v>
      </c>
      <c r="C32" s="233">
        <v>106000</v>
      </c>
      <c r="D32" s="551"/>
    </row>
    <row r="33" spans="1:4" ht="9.75" customHeight="1">
      <c r="A33" s="157"/>
      <c r="B33" s="155" t="s">
        <v>687</v>
      </c>
      <c r="C33" s="233">
        <v>100000</v>
      </c>
      <c r="D33" s="551"/>
    </row>
    <row r="34" spans="1:4" ht="9.75" customHeight="1">
      <c r="A34" s="157"/>
      <c r="B34" s="155"/>
      <c r="C34" s="233"/>
      <c r="D34" s="551"/>
    </row>
    <row r="35" spans="1:4" ht="10.5" customHeight="1">
      <c r="A35" s="251"/>
      <c r="B35" s="247" t="s">
        <v>237</v>
      </c>
      <c r="C35" s="248">
        <f>SUM(C31:C34)</f>
        <v>306000</v>
      </c>
      <c r="D35" s="553"/>
    </row>
    <row r="36" spans="1:4" ht="7.5" customHeight="1">
      <c r="A36" s="7"/>
      <c r="B36" s="133"/>
      <c r="C36" s="148"/>
      <c r="D36" s="553"/>
    </row>
    <row r="37" spans="1:4" ht="10.5" customHeight="1">
      <c r="A37" s="7" t="s">
        <v>723</v>
      </c>
      <c r="B37" s="8" t="s">
        <v>689</v>
      </c>
      <c r="C37" s="149">
        <v>100000</v>
      </c>
      <c r="D37" s="553"/>
    </row>
    <row r="38" spans="1:4" ht="10.5" customHeight="1">
      <c r="A38" s="251"/>
      <c r="B38" s="247" t="s">
        <v>237</v>
      </c>
      <c r="C38" s="248">
        <f>SUM(C37)</f>
        <v>100000</v>
      </c>
      <c r="D38" s="553"/>
    </row>
    <row r="39" spans="1:4" ht="7.5" customHeight="1">
      <c r="A39" s="7"/>
      <c r="B39" s="133"/>
      <c r="C39" s="148"/>
      <c r="D39" s="553"/>
    </row>
    <row r="40" spans="1:4" ht="10.5" customHeight="1">
      <c r="A40" s="157" t="s">
        <v>724</v>
      </c>
      <c r="B40" s="155" t="s">
        <v>682</v>
      </c>
      <c r="C40" s="233">
        <v>100000</v>
      </c>
      <c r="D40" s="551"/>
    </row>
    <row r="41" spans="1:4" ht="10.5" customHeight="1">
      <c r="A41" s="157" t="s">
        <v>725</v>
      </c>
      <c r="B41" s="155"/>
      <c r="C41" s="233"/>
      <c r="D41" s="551"/>
    </row>
    <row r="42" spans="1:4" ht="10.5" customHeight="1">
      <c r="A42" s="251"/>
      <c r="B42" s="247" t="s">
        <v>237</v>
      </c>
      <c r="C42" s="248">
        <f>SUM(C40:C41)</f>
        <v>100000</v>
      </c>
      <c r="D42" s="553"/>
    </row>
    <row r="43" spans="1:4" ht="6" customHeight="1">
      <c r="A43" s="7"/>
      <c r="B43" s="133"/>
      <c r="C43" s="148"/>
      <c r="D43" s="553"/>
    </row>
    <row r="44" spans="1:4" ht="10.5" customHeight="1">
      <c r="A44" s="157" t="s">
        <v>726</v>
      </c>
      <c r="B44" s="155" t="s">
        <v>774</v>
      </c>
      <c r="C44" s="233">
        <v>5000</v>
      </c>
      <c r="D44" s="551"/>
    </row>
    <row r="45" spans="1:4" ht="10.5" customHeight="1">
      <c r="A45" s="251"/>
      <c r="B45" s="247" t="s">
        <v>237</v>
      </c>
      <c r="C45" s="248">
        <f>SUM(C44)</f>
        <v>5000</v>
      </c>
      <c r="D45" s="553"/>
    </row>
    <row r="46" spans="1:4" ht="7.5" customHeight="1">
      <c r="A46" s="7"/>
      <c r="B46" s="133"/>
      <c r="C46" s="148"/>
      <c r="D46" s="553"/>
    </row>
    <row r="47" spans="1:4" ht="10.5" customHeight="1">
      <c r="A47" s="157" t="s">
        <v>727</v>
      </c>
      <c r="B47" s="155" t="s">
        <v>748</v>
      </c>
      <c r="C47" s="233">
        <v>100000</v>
      </c>
      <c r="D47" s="551"/>
    </row>
    <row r="48" spans="1:4" ht="10.5" customHeight="1">
      <c r="A48" s="157"/>
      <c r="B48" s="155" t="s">
        <v>696</v>
      </c>
      <c r="C48" s="233">
        <v>90000</v>
      </c>
      <c r="D48" s="551"/>
    </row>
    <row r="49" spans="1:4" ht="10.5" customHeight="1">
      <c r="A49" s="251"/>
      <c r="B49" s="247" t="s">
        <v>237</v>
      </c>
      <c r="C49" s="248">
        <f>SUM(C47:C48)</f>
        <v>190000</v>
      </c>
      <c r="D49" s="553"/>
    </row>
    <row r="50" spans="1:4" ht="7.5" customHeight="1">
      <c r="A50" s="7"/>
      <c r="B50" s="133"/>
      <c r="C50" s="148"/>
      <c r="D50" s="553"/>
    </row>
    <row r="51" spans="1:4" ht="10.5" customHeight="1">
      <c r="A51" s="7" t="s">
        <v>780</v>
      </c>
      <c r="B51" s="8" t="s">
        <v>784</v>
      </c>
      <c r="C51" s="149">
        <v>600000</v>
      </c>
      <c r="D51" s="553"/>
    </row>
    <row r="52" spans="1:4" ht="10.5" customHeight="1">
      <c r="A52" s="251"/>
      <c r="B52" s="247" t="s">
        <v>237</v>
      </c>
      <c r="C52" s="248">
        <f>SUM(C51)</f>
        <v>600000</v>
      </c>
      <c r="D52" s="553"/>
    </row>
    <row r="53" spans="1:4" ht="7.5" customHeight="1">
      <c r="A53" s="7"/>
      <c r="B53" s="133"/>
      <c r="C53" s="148"/>
      <c r="D53" s="553"/>
    </row>
    <row r="54" spans="1:4" ht="10.5" customHeight="1">
      <c r="A54" s="157" t="s">
        <v>728</v>
      </c>
      <c r="B54" s="155" t="s">
        <v>688</v>
      </c>
      <c r="C54" s="233">
        <v>11000</v>
      </c>
      <c r="D54" s="551"/>
    </row>
    <row r="55" spans="1:4" ht="10.5" customHeight="1">
      <c r="A55" s="157"/>
      <c r="B55" s="155"/>
      <c r="C55" s="233"/>
      <c r="D55" s="551"/>
    </row>
    <row r="56" spans="1:4" ht="10.5" customHeight="1">
      <c r="A56" s="251"/>
      <c r="B56" s="247" t="s">
        <v>237</v>
      </c>
      <c r="C56" s="248">
        <f>SUM(C54:C55)</f>
        <v>11000</v>
      </c>
      <c r="D56" s="553"/>
    </row>
    <row r="57" spans="1:4" ht="7.5" customHeight="1">
      <c r="A57" s="7"/>
      <c r="B57" s="133"/>
      <c r="C57" s="148"/>
      <c r="D57" s="553"/>
    </row>
    <row r="58" spans="1:4" ht="9.75" customHeight="1">
      <c r="A58" s="157" t="s">
        <v>729</v>
      </c>
      <c r="B58" s="155" t="s">
        <v>684</v>
      </c>
      <c r="C58" s="233">
        <v>70000</v>
      </c>
      <c r="D58" s="551"/>
    </row>
    <row r="59" spans="1:4" ht="9.75" customHeight="1">
      <c r="A59" s="157"/>
      <c r="B59" s="155"/>
      <c r="C59" s="233"/>
      <c r="D59" s="551"/>
    </row>
    <row r="60" spans="1:4" ht="10.5" customHeight="1">
      <c r="A60" s="251"/>
      <c r="B60" s="247" t="s">
        <v>237</v>
      </c>
      <c r="C60" s="248">
        <f>SUM(C58:C59)</f>
        <v>70000</v>
      </c>
      <c r="D60" s="553"/>
    </row>
    <row r="61" spans="1:4" ht="7.5" customHeight="1">
      <c r="A61" s="7"/>
      <c r="B61" s="133"/>
      <c r="C61" s="148"/>
      <c r="D61" s="553"/>
    </row>
    <row r="62" spans="1:4" ht="10.5" customHeight="1">
      <c r="A62" s="157" t="s">
        <v>730</v>
      </c>
      <c r="B62" s="155" t="s">
        <v>694</v>
      </c>
      <c r="C62" s="233">
        <v>60000</v>
      </c>
      <c r="D62" s="551"/>
    </row>
    <row r="63" spans="1:4" ht="10.5" customHeight="1">
      <c r="A63" s="157"/>
      <c r="B63" s="155" t="s">
        <v>695</v>
      </c>
      <c r="C63" s="233">
        <v>17000</v>
      </c>
      <c r="D63" s="551"/>
    </row>
    <row r="64" spans="1:4" ht="10.5" customHeight="1">
      <c r="A64" s="251"/>
      <c r="B64" s="247" t="s">
        <v>237</v>
      </c>
      <c r="C64" s="248">
        <f>SUM(C62:C63)</f>
        <v>77000</v>
      </c>
      <c r="D64" s="553"/>
    </row>
    <row r="65" spans="1:4" ht="6.75" customHeight="1">
      <c r="A65" s="7"/>
      <c r="B65" s="133"/>
      <c r="C65" s="148"/>
      <c r="D65" s="553"/>
    </row>
    <row r="66" spans="1:4" ht="10.5" customHeight="1">
      <c r="A66" s="157" t="s">
        <v>731</v>
      </c>
      <c r="B66" s="155" t="s">
        <v>683</v>
      </c>
      <c r="C66" s="233">
        <v>100000</v>
      </c>
      <c r="D66" s="551"/>
    </row>
    <row r="67" spans="1:4" ht="10.5" customHeight="1">
      <c r="A67" s="157" t="s">
        <v>732</v>
      </c>
      <c r="B67" s="155" t="s">
        <v>690</v>
      </c>
      <c r="C67" s="233">
        <v>40000</v>
      </c>
      <c r="D67" s="551"/>
    </row>
    <row r="68" spans="1:4" ht="10.5" customHeight="1">
      <c r="A68" s="157"/>
      <c r="B68" s="155" t="s">
        <v>691</v>
      </c>
      <c r="C68" s="233">
        <v>12000</v>
      </c>
      <c r="D68" s="551"/>
    </row>
    <row r="69" spans="1:4" ht="10.5" customHeight="1">
      <c r="A69" s="251"/>
      <c r="B69" s="247" t="s">
        <v>237</v>
      </c>
      <c r="C69" s="248">
        <f>SUM(C66:C68)</f>
        <v>152000</v>
      </c>
      <c r="D69" s="553"/>
    </row>
    <row r="70" spans="1:4" ht="7.5" customHeight="1">
      <c r="A70" s="7"/>
      <c r="B70" s="8"/>
      <c r="C70" s="149"/>
      <c r="D70" s="553"/>
    </row>
    <row r="71" spans="1:4" ht="10.5" customHeight="1">
      <c r="A71" s="157" t="s">
        <v>775</v>
      </c>
      <c r="B71" s="155" t="s">
        <v>785</v>
      </c>
      <c r="C71" s="233">
        <v>200000</v>
      </c>
      <c r="D71" s="553"/>
    </row>
    <row r="72" spans="1:4" ht="10.5" customHeight="1">
      <c r="A72" s="157"/>
      <c r="B72" s="155" t="s">
        <v>786</v>
      </c>
      <c r="C72" s="233">
        <v>300000</v>
      </c>
      <c r="D72" s="553"/>
    </row>
    <row r="73" spans="1:4" ht="10.5" customHeight="1">
      <c r="A73" s="251"/>
      <c r="B73" s="247" t="s">
        <v>237</v>
      </c>
      <c r="C73" s="248">
        <f>SUM(C71:C72)</f>
        <v>500000</v>
      </c>
      <c r="D73" s="553"/>
    </row>
    <row r="74" spans="1:4" ht="7.5" customHeight="1">
      <c r="A74" s="547"/>
      <c r="B74" s="548"/>
      <c r="C74" s="549"/>
      <c r="D74" s="553"/>
    </row>
    <row r="75" spans="1:4" ht="9.75" customHeight="1">
      <c r="A75" s="157" t="s">
        <v>733</v>
      </c>
      <c r="B75" s="155" t="s">
        <v>692</v>
      </c>
      <c r="C75" s="233">
        <v>50000</v>
      </c>
      <c r="D75" s="551"/>
    </row>
    <row r="76" spans="1:4" ht="7.5" customHeight="1">
      <c r="A76" s="157"/>
      <c r="B76" s="155"/>
      <c r="C76" s="233"/>
      <c r="D76" s="551"/>
    </row>
    <row r="77" spans="1:4" ht="10.5" customHeight="1">
      <c r="A77" s="251"/>
      <c r="B77" s="247" t="s">
        <v>237</v>
      </c>
      <c r="C77" s="248">
        <f>SUM(C75:C76)</f>
        <v>50000</v>
      </c>
      <c r="D77" s="553"/>
    </row>
    <row r="78" spans="1:4" ht="6" customHeight="1">
      <c r="A78" s="7"/>
      <c r="B78" s="8"/>
      <c r="C78" s="149"/>
      <c r="D78" s="553"/>
    </row>
    <row r="79" spans="1:4" ht="9.75" customHeight="1">
      <c r="A79" s="157" t="s">
        <v>734</v>
      </c>
      <c r="B79" s="155" t="s">
        <v>693</v>
      </c>
      <c r="C79" s="233">
        <v>50000</v>
      </c>
      <c r="D79" s="551"/>
    </row>
    <row r="80" spans="1:4" ht="9.75" customHeight="1">
      <c r="A80" s="157" t="s">
        <v>735</v>
      </c>
      <c r="B80" s="155"/>
      <c r="C80" s="233"/>
      <c r="D80" s="551"/>
    </row>
    <row r="81" spans="1:4" ht="10.5" customHeight="1">
      <c r="A81" s="252"/>
      <c r="B81" s="253" t="s">
        <v>237</v>
      </c>
      <c r="C81" s="254">
        <f>SUM(C79:C80)</f>
        <v>50000</v>
      </c>
      <c r="D81" s="553"/>
    </row>
    <row r="82" spans="1:4" ht="6" customHeight="1">
      <c r="A82" s="237"/>
      <c r="B82" s="238"/>
      <c r="C82" s="335"/>
      <c r="D82" s="551"/>
    </row>
    <row r="83" spans="1:4" ht="13.5" customHeight="1" thickBot="1">
      <c r="A83" s="239" t="s">
        <v>237</v>
      </c>
      <c r="B83" s="240"/>
      <c r="C83" s="336">
        <f>SUM(C10,C15,C20,C25,C29,C35,C38,C42,C45,C49,C52,C56,C60,C64,C69,C73,C77,C81)</f>
        <v>2940000</v>
      </c>
      <c r="D83" s="553"/>
    </row>
  </sheetData>
  <printOptions/>
  <pageMargins left="0.5905511811023623" right="0.5905511811023623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26"/>
  <sheetViews>
    <sheetView tabSelected="1" workbookViewId="0" topLeftCell="A476">
      <selection activeCell="B491" sqref="B491"/>
    </sheetView>
  </sheetViews>
  <sheetFormatPr defaultColWidth="9.00390625" defaultRowHeight="12.75"/>
  <cols>
    <col min="1" max="1" width="25.75390625" style="0" customWidth="1"/>
    <col min="2" max="2" width="15.75390625" style="0" customWidth="1"/>
    <col min="3" max="3" width="30.75390625" style="0" customWidth="1"/>
  </cols>
  <sheetData>
    <row r="1" ht="19.5" thickBot="1">
      <c r="A1" s="3" t="s">
        <v>263</v>
      </c>
    </row>
    <row r="2" spans="1:3" ht="12.75">
      <c r="A2" s="279" t="s">
        <v>254</v>
      </c>
      <c r="B2" s="282" t="s">
        <v>255</v>
      </c>
      <c r="C2" s="285" t="s">
        <v>477</v>
      </c>
    </row>
    <row r="3" spans="1:3" ht="13.5" thickBot="1">
      <c r="A3" s="280" t="s">
        <v>256</v>
      </c>
      <c r="B3" s="283">
        <v>2001</v>
      </c>
      <c r="C3" s="286" t="s">
        <v>481</v>
      </c>
    </row>
    <row r="4" spans="1:3" ht="12.75">
      <c r="A4" s="388" t="s">
        <v>264</v>
      </c>
      <c r="B4" s="389">
        <v>240</v>
      </c>
      <c r="C4" s="390" t="s">
        <v>265</v>
      </c>
    </row>
    <row r="5" spans="1:3" ht="12.75">
      <c r="A5" s="391"/>
      <c r="B5" s="392">
        <v>0</v>
      </c>
      <c r="C5" s="393" t="s">
        <v>520</v>
      </c>
    </row>
    <row r="6" spans="1:3" ht="12.75">
      <c r="A6" s="237"/>
      <c r="B6" s="394">
        <v>2440</v>
      </c>
      <c r="C6" s="395" t="s">
        <v>655</v>
      </c>
    </row>
    <row r="7" spans="1:3" ht="12.75">
      <c r="A7" s="237"/>
      <c r="B7" s="394">
        <v>120</v>
      </c>
      <c r="C7" s="395" t="s">
        <v>266</v>
      </c>
    </row>
    <row r="8" spans="1:3" ht="12.75">
      <c r="A8" s="237"/>
      <c r="B8" s="394">
        <v>100</v>
      </c>
      <c r="C8" s="396" t="s">
        <v>604</v>
      </c>
    </row>
    <row r="9" spans="1:3" ht="12.75">
      <c r="A9" s="237"/>
      <c r="B9" s="394">
        <v>960</v>
      </c>
      <c r="C9" s="396" t="s">
        <v>605</v>
      </c>
    </row>
    <row r="10" spans="1:3" ht="12.75">
      <c r="A10" s="397"/>
      <c r="B10" s="398">
        <v>3270</v>
      </c>
      <c r="C10" s="399" t="s">
        <v>267</v>
      </c>
    </row>
    <row r="11" spans="1:3" ht="12.75">
      <c r="A11" s="237"/>
      <c r="B11" s="394">
        <v>50</v>
      </c>
      <c r="C11" s="396" t="s">
        <v>521</v>
      </c>
    </row>
    <row r="12" spans="1:3" ht="12.75">
      <c r="A12" s="237" t="s">
        <v>268</v>
      </c>
      <c r="B12" s="394">
        <v>15</v>
      </c>
      <c r="C12" s="396" t="s">
        <v>522</v>
      </c>
    </row>
    <row r="13" spans="1:3" ht="12.75">
      <c r="A13" s="237"/>
      <c r="B13" s="394">
        <v>0</v>
      </c>
      <c r="C13" s="396" t="s">
        <v>302</v>
      </c>
    </row>
    <row r="14" spans="1:3" ht="12.75">
      <c r="A14" s="237"/>
      <c r="B14" s="394">
        <v>20</v>
      </c>
      <c r="C14" s="396" t="s">
        <v>269</v>
      </c>
    </row>
    <row r="15" spans="1:3" ht="12.75">
      <c r="A15" s="237"/>
      <c r="B15" s="394">
        <v>6</v>
      </c>
      <c r="C15" s="396" t="s">
        <v>270</v>
      </c>
    </row>
    <row r="16" spans="1:3" ht="12.75">
      <c r="A16" s="237"/>
      <c r="B16" s="394">
        <v>0</v>
      </c>
      <c r="C16" s="396" t="s">
        <v>271</v>
      </c>
    </row>
    <row r="17" spans="1:3" ht="12.75">
      <c r="A17" s="237"/>
      <c r="B17" s="394">
        <v>0</v>
      </c>
      <c r="C17" s="396" t="s">
        <v>272</v>
      </c>
    </row>
    <row r="18" spans="1:3" ht="12.75">
      <c r="A18" s="237"/>
      <c r="B18" s="394">
        <v>0</v>
      </c>
      <c r="C18" s="396" t="s">
        <v>273</v>
      </c>
    </row>
    <row r="19" spans="1:3" ht="12.75">
      <c r="A19" s="400"/>
      <c r="B19" s="394">
        <v>0</v>
      </c>
      <c r="C19" s="396" t="s">
        <v>523</v>
      </c>
    </row>
    <row r="20" spans="1:3" ht="12.75">
      <c r="A20" s="400"/>
      <c r="B20" s="394">
        <v>40</v>
      </c>
      <c r="C20" s="396" t="s">
        <v>515</v>
      </c>
    </row>
    <row r="21" spans="1:3" ht="12.75">
      <c r="A21" s="400"/>
      <c r="B21" s="394">
        <v>20</v>
      </c>
      <c r="C21" s="396" t="s">
        <v>274</v>
      </c>
    </row>
    <row r="22" spans="1:3" ht="12.75">
      <c r="A22" s="400"/>
      <c r="B22" s="394">
        <v>925</v>
      </c>
      <c r="C22" s="396" t="s">
        <v>651</v>
      </c>
    </row>
    <row r="23" spans="1:3" ht="12.75">
      <c r="A23" s="400"/>
      <c r="B23" s="394">
        <v>80</v>
      </c>
      <c r="C23" s="396" t="s">
        <v>275</v>
      </c>
    </row>
    <row r="24" spans="1:3" ht="12.75">
      <c r="A24" s="400"/>
      <c r="B24" s="394">
        <v>0</v>
      </c>
      <c r="C24" s="396" t="s">
        <v>276</v>
      </c>
    </row>
    <row r="25" spans="1:3" ht="12.75">
      <c r="A25" s="400"/>
      <c r="B25" s="394">
        <v>0</v>
      </c>
      <c r="C25" s="396" t="s">
        <v>277</v>
      </c>
    </row>
    <row r="26" spans="1:3" ht="12.75">
      <c r="A26" s="400"/>
      <c r="B26" s="394">
        <v>0</v>
      </c>
      <c r="C26" s="396" t="s">
        <v>516</v>
      </c>
    </row>
    <row r="27" spans="1:3" ht="12.75">
      <c r="A27" s="400"/>
      <c r="B27" s="394">
        <v>0</v>
      </c>
      <c r="C27" s="396" t="s">
        <v>278</v>
      </c>
    </row>
    <row r="28" spans="1:3" ht="12.75">
      <c r="A28" s="400"/>
      <c r="B28" s="394">
        <v>15</v>
      </c>
      <c r="C28" s="396" t="s">
        <v>524</v>
      </c>
    </row>
    <row r="29" spans="1:3" ht="12.75">
      <c r="A29" s="400"/>
      <c r="B29" s="394">
        <v>0</v>
      </c>
      <c r="C29" s="396" t="s">
        <v>517</v>
      </c>
    </row>
    <row r="30" spans="1:3" ht="12.75">
      <c r="A30" s="400"/>
      <c r="B30" s="394">
        <v>35</v>
      </c>
      <c r="C30" s="396" t="s">
        <v>654</v>
      </c>
    </row>
    <row r="31" spans="1:3" ht="12.75">
      <c r="A31" s="400"/>
      <c r="B31" s="394">
        <v>30</v>
      </c>
      <c r="C31" s="396" t="s">
        <v>518</v>
      </c>
    </row>
    <row r="32" spans="1:3" ht="12.75">
      <c r="A32" s="400"/>
      <c r="B32" s="394">
        <v>0</v>
      </c>
      <c r="C32" s="396" t="s">
        <v>279</v>
      </c>
    </row>
    <row r="33" spans="1:3" ht="12.75">
      <c r="A33" s="400"/>
      <c r="B33" s="394">
        <v>95</v>
      </c>
      <c r="C33" s="396" t="s">
        <v>521</v>
      </c>
    </row>
    <row r="34" spans="1:3" ht="12.75">
      <c r="A34" s="400"/>
      <c r="B34" s="394">
        <v>25</v>
      </c>
      <c r="C34" s="396" t="s">
        <v>489</v>
      </c>
    </row>
    <row r="35" spans="1:3" ht="12.75">
      <c r="A35" s="400"/>
      <c r="B35" s="394">
        <v>15</v>
      </c>
      <c r="C35" s="396" t="s">
        <v>501</v>
      </c>
    </row>
    <row r="36" spans="1:3" ht="12.75">
      <c r="A36" s="401" t="s">
        <v>280</v>
      </c>
      <c r="B36" s="394">
        <v>0</v>
      </c>
      <c r="C36" s="396" t="s">
        <v>523</v>
      </c>
    </row>
    <row r="37" spans="1:3" ht="12.75">
      <c r="A37" s="401"/>
      <c r="B37" s="394">
        <v>0</v>
      </c>
      <c r="C37" s="396" t="s">
        <v>281</v>
      </c>
    </row>
    <row r="38" spans="1:3" ht="12.75">
      <c r="A38" s="401"/>
      <c r="B38" s="394">
        <v>0</v>
      </c>
      <c r="C38" s="396" t="s">
        <v>274</v>
      </c>
    </row>
    <row r="39" spans="1:3" ht="12.75">
      <c r="A39" s="401"/>
      <c r="B39" s="394">
        <v>10</v>
      </c>
      <c r="C39" s="396" t="s">
        <v>275</v>
      </c>
    </row>
    <row r="40" spans="1:3" ht="12.75">
      <c r="A40" s="401"/>
      <c r="B40" s="394">
        <v>0</v>
      </c>
      <c r="C40" s="396" t="s">
        <v>276</v>
      </c>
    </row>
    <row r="41" spans="1:3" ht="12.75">
      <c r="A41" s="401"/>
      <c r="B41" s="394">
        <v>0</v>
      </c>
      <c r="C41" s="402" t="s">
        <v>483</v>
      </c>
    </row>
    <row r="42" spans="1:3" ht="12.75">
      <c r="A42" s="401"/>
      <c r="B42" s="394">
        <v>20</v>
      </c>
      <c r="C42" s="396" t="s">
        <v>279</v>
      </c>
    </row>
    <row r="43" spans="1:3" ht="12.75">
      <c r="A43" s="401" t="s">
        <v>282</v>
      </c>
      <c r="B43" s="394">
        <v>4</v>
      </c>
      <c r="C43" s="396" t="s">
        <v>522</v>
      </c>
    </row>
    <row r="44" spans="1:3" ht="12.75">
      <c r="A44" s="403">
        <v>0.265</v>
      </c>
      <c r="B44" s="394">
        <v>5</v>
      </c>
      <c r="C44" s="396" t="s">
        <v>269</v>
      </c>
    </row>
    <row r="45" spans="1:3" ht="12.75">
      <c r="A45" s="401"/>
      <c r="B45" s="394">
        <v>66</v>
      </c>
      <c r="C45" s="396" t="s">
        <v>270</v>
      </c>
    </row>
    <row r="46" spans="1:3" ht="12.75">
      <c r="A46" s="401"/>
      <c r="B46" s="394">
        <v>0</v>
      </c>
      <c r="C46" s="396" t="s">
        <v>271</v>
      </c>
    </row>
    <row r="47" spans="1:3" ht="12.75">
      <c r="A47" s="401"/>
      <c r="B47" s="394">
        <v>0</v>
      </c>
      <c r="C47" s="396" t="s">
        <v>283</v>
      </c>
    </row>
    <row r="48" spans="1:3" ht="12.75">
      <c r="A48" s="401"/>
      <c r="B48" s="394">
        <v>0</v>
      </c>
      <c r="C48" s="396" t="s">
        <v>273</v>
      </c>
    </row>
    <row r="49" spans="1:3" ht="12.75">
      <c r="A49" s="401"/>
      <c r="B49" s="394">
        <v>0</v>
      </c>
      <c r="C49" s="396" t="s">
        <v>519</v>
      </c>
    </row>
    <row r="50" spans="1:3" ht="12.75">
      <c r="A50" s="401"/>
      <c r="B50" s="394">
        <v>9</v>
      </c>
      <c r="C50" s="396" t="s">
        <v>525</v>
      </c>
    </row>
    <row r="51" spans="1:3" ht="12.75">
      <c r="A51" s="401"/>
      <c r="B51" s="394">
        <v>0</v>
      </c>
      <c r="C51" s="396" t="s">
        <v>281</v>
      </c>
    </row>
    <row r="52" spans="1:3" ht="12.75">
      <c r="A52" s="401"/>
      <c r="B52" s="394">
        <v>5</v>
      </c>
      <c r="C52" s="396" t="s">
        <v>274</v>
      </c>
    </row>
    <row r="53" spans="1:3" ht="12.75">
      <c r="A53" s="401"/>
      <c r="B53" s="394">
        <v>245</v>
      </c>
      <c r="C53" s="396" t="s">
        <v>651</v>
      </c>
    </row>
    <row r="54" spans="1:3" ht="12.75">
      <c r="A54" s="401"/>
      <c r="B54" s="394">
        <v>668</v>
      </c>
      <c r="C54" s="396" t="s">
        <v>275</v>
      </c>
    </row>
    <row r="55" spans="1:3" ht="12.75">
      <c r="A55" s="401"/>
      <c r="B55" s="394">
        <v>32</v>
      </c>
      <c r="C55" s="396" t="s">
        <v>276</v>
      </c>
    </row>
    <row r="56" spans="1:3" ht="12.75">
      <c r="A56" s="401"/>
      <c r="B56" s="394">
        <v>0</v>
      </c>
      <c r="C56" s="396" t="s">
        <v>277</v>
      </c>
    </row>
    <row r="57" spans="1:3" ht="12.75">
      <c r="A57" s="401"/>
      <c r="B57" s="394">
        <v>27</v>
      </c>
      <c r="C57" s="396" t="s">
        <v>516</v>
      </c>
    </row>
    <row r="58" spans="1:3" ht="12.75">
      <c r="A58" s="401"/>
      <c r="B58" s="394">
        <v>0</v>
      </c>
      <c r="C58" s="396" t="s">
        <v>278</v>
      </c>
    </row>
    <row r="59" spans="1:3" ht="12.75">
      <c r="A59" s="401"/>
      <c r="B59" s="394">
        <v>259</v>
      </c>
      <c r="C59" s="396" t="s">
        <v>506</v>
      </c>
    </row>
    <row r="60" spans="1:3" ht="12.75">
      <c r="A60" s="401"/>
      <c r="B60" s="394">
        <v>10</v>
      </c>
      <c r="C60" s="396" t="s">
        <v>654</v>
      </c>
    </row>
    <row r="61" spans="1:3" ht="12.75">
      <c r="A61" s="401"/>
      <c r="B61" s="394">
        <v>8</v>
      </c>
      <c r="C61" s="396" t="s">
        <v>518</v>
      </c>
    </row>
    <row r="62" spans="1:3" ht="12.75">
      <c r="A62" s="404"/>
      <c r="B62" s="398">
        <v>867</v>
      </c>
      <c r="C62" s="399" t="s">
        <v>279</v>
      </c>
    </row>
    <row r="63" spans="1:3" ht="12.75">
      <c r="A63" s="401"/>
      <c r="B63" s="394">
        <v>36</v>
      </c>
      <c r="C63" s="396" t="s">
        <v>521</v>
      </c>
    </row>
    <row r="64" spans="1:3" ht="12.75">
      <c r="A64" s="401" t="s">
        <v>238</v>
      </c>
      <c r="B64" s="394">
        <v>6</v>
      </c>
      <c r="C64" s="396" t="s">
        <v>489</v>
      </c>
    </row>
    <row r="65" spans="1:3" ht="12.75">
      <c r="A65" s="401"/>
      <c r="B65" s="394">
        <v>4</v>
      </c>
      <c r="C65" s="396" t="s">
        <v>501</v>
      </c>
    </row>
    <row r="66" spans="1:3" ht="12.75">
      <c r="A66" s="401" t="s">
        <v>284</v>
      </c>
      <c r="B66" s="394">
        <v>1</v>
      </c>
      <c r="C66" s="396" t="s">
        <v>522</v>
      </c>
    </row>
    <row r="67" spans="1:3" ht="12.75">
      <c r="A67" s="405">
        <v>0.09</v>
      </c>
      <c r="B67" s="394">
        <v>2</v>
      </c>
      <c r="C67" s="396" t="s">
        <v>269</v>
      </c>
    </row>
    <row r="68" spans="1:3" ht="12.75">
      <c r="A68" s="401"/>
      <c r="B68" s="394">
        <v>0</v>
      </c>
      <c r="C68" s="396" t="s">
        <v>271</v>
      </c>
    </row>
    <row r="69" spans="1:3" ht="12.75">
      <c r="A69" s="401"/>
      <c r="B69" s="394">
        <v>23</v>
      </c>
      <c r="C69" s="396" t="s">
        <v>270</v>
      </c>
    </row>
    <row r="70" spans="1:3" ht="12.75">
      <c r="A70" s="401"/>
      <c r="B70" s="394">
        <v>0</v>
      </c>
      <c r="C70" s="396" t="s">
        <v>272</v>
      </c>
    </row>
    <row r="71" spans="1:3" ht="12.75">
      <c r="A71" s="401"/>
      <c r="B71" s="394">
        <v>0</v>
      </c>
      <c r="C71" s="396" t="s">
        <v>285</v>
      </c>
    </row>
    <row r="72" spans="1:3" ht="12.75">
      <c r="A72" s="401"/>
      <c r="B72" s="394">
        <v>0</v>
      </c>
      <c r="C72" s="396" t="s">
        <v>526</v>
      </c>
    </row>
    <row r="73" spans="1:3" ht="12.75">
      <c r="A73" s="401"/>
      <c r="B73" s="394">
        <v>3</v>
      </c>
      <c r="C73" s="396" t="s">
        <v>525</v>
      </c>
    </row>
    <row r="74" spans="1:3" ht="12.75">
      <c r="A74" s="401"/>
      <c r="B74" s="394">
        <v>0</v>
      </c>
      <c r="C74" s="396" t="s">
        <v>281</v>
      </c>
    </row>
    <row r="75" spans="1:3" ht="12.75">
      <c r="A75" s="401"/>
      <c r="B75" s="394">
        <v>2</v>
      </c>
      <c r="C75" s="396" t="s">
        <v>274</v>
      </c>
    </row>
    <row r="76" spans="1:3" ht="12.75">
      <c r="A76" s="401"/>
      <c r="B76" s="394">
        <v>83</v>
      </c>
      <c r="C76" s="396" t="s">
        <v>651</v>
      </c>
    </row>
    <row r="77" spans="1:3" ht="12.75">
      <c r="A77" s="401"/>
      <c r="B77" s="394">
        <v>227</v>
      </c>
      <c r="C77" s="396" t="s">
        <v>275</v>
      </c>
    </row>
    <row r="78" spans="1:3" ht="12.75">
      <c r="A78" s="401"/>
      <c r="B78" s="394">
        <v>10</v>
      </c>
      <c r="C78" s="396" t="s">
        <v>276</v>
      </c>
    </row>
    <row r="79" spans="1:3" ht="12.75">
      <c r="A79" s="401"/>
      <c r="B79" s="394">
        <v>0</v>
      </c>
      <c r="C79" s="396" t="s">
        <v>277</v>
      </c>
    </row>
    <row r="80" spans="1:3" ht="12.75">
      <c r="A80" s="401"/>
      <c r="B80" s="394">
        <v>9</v>
      </c>
      <c r="C80" s="396" t="s">
        <v>516</v>
      </c>
    </row>
    <row r="81" spans="1:3" ht="12.75">
      <c r="A81" s="401"/>
      <c r="B81" s="394">
        <v>0</v>
      </c>
      <c r="C81" s="396" t="s">
        <v>278</v>
      </c>
    </row>
    <row r="82" spans="1:3" ht="12.75">
      <c r="A82" s="401"/>
      <c r="B82" s="394">
        <v>88</v>
      </c>
      <c r="C82" s="396" t="s">
        <v>506</v>
      </c>
    </row>
    <row r="83" spans="1:3" ht="12.75">
      <c r="A83" s="401"/>
      <c r="B83" s="394">
        <v>3</v>
      </c>
      <c r="C83" s="396" t="s">
        <v>654</v>
      </c>
    </row>
    <row r="84" spans="1:3" ht="12.75">
      <c r="A84" s="401"/>
      <c r="B84" s="394">
        <v>3</v>
      </c>
      <c r="C84" s="396" t="s">
        <v>518</v>
      </c>
    </row>
    <row r="85" spans="1:3" ht="12.75">
      <c r="A85" s="404"/>
      <c r="B85" s="398">
        <v>295</v>
      </c>
      <c r="C85" s="399" t="s">
        <v>279</v>
      </c>
    </row>
    <row r="86" spans="1:3" ht="12.75">
      <c r="A86" s="401"/>
      <c r="B86" s="394">
        <v>15</v>
      </c>
      <c r="C86" s="406" t="s">
        <v>521</v>
      </c>
    </row>
    <row r="87" spans="1:3" ht="12.75">
      <c r="A87" s="401"/>
      <c r="B87" s="394">
        <v>2</v>
      </c>
      <c r="C87" s="396" t="s">
        <v>527</v>
      </c>
    </row>
    <row r="88" spans="1:3" ht="12.75">
      <c r="A88" s="404"/>
      <c r="B88" s="398">
        <v>1</v>
      </c>
      <c r="C88" s="399" t="s">
        <v>501</v>
      </c>
    </row>
    <row r="89" spans="1:3" ht="13.5" thickBot="1">
      <c r="A89" s="407" t="s">
        <v>286</v>
      </c>
      <c r="B89" s="408">
        <v>25</v>
      </c>
      <c r="C89" s="409" t="s">
        <v>275</v>
      </c>
    </row>
    <row r="90" spans="1:3" ht="13.5" thickBot="1">
      <c r="A90" s="281" t="s">
        <v>237</v>
      </c>
      <c r="B90" s="284">
        <f>SUM(B4:B89)</f>
        <v>11574</v>
      </c>
      <c r="C90" s="287"/>
    </row>
    <row r="91" spans="1:2" ht="12.75">
      <c r="A91" s="18"/>
      <c r="B91" s="218"/>
    </row>
    <row r="92" spans="1:2" ht="19.5" thickBot="1">
      <c r="A92" s="1" t="s">
        <v>287</v>
      </c>
      <c r="B92" s="219"/>
    </row>
    <row r="93" spans="1:3" ht="12.75">
      <c r="A93" s="279" t="s">
        <v>254</v>
      </c>
      <c r="B93" s="282" t="s">
        <v>255</v>
      </c>
      <c r="C93" s="285" t="s">
        <v>477</v>
      </c>
    </row>
    <row r="94" spans="1:3" ht="13.5" thickBot="1">
      <c r="A94" s="280" t="s">
        <v>256</v>
      </c>
      <c r="B94" s="283">
        <v>2001</v>
      </c>
      <c r="C94" s="286" t="s">
        <v>481</v>
      </c>
    </row>
    <row r="95" spans="1:3" ht="12.75">
      <c r="A95" s="388" t="s">
        <v>288</v>
      </c>
      <c r="B95" s="389">
        <v>170</v>
      </c>
      <c r="C95" s="410" t="s">
        <v>289</v>
      </c>
    </row>
    <row r="96" spans="1:3" ht="12.75">
      <c r="A96" s="237"/>
      <c r="B96" s="394">
        <v>110</v>
      </c>
      <c r="C96" s="396" t="s">
        <v>290</v>
      </c>
    </row>
    <row r="97" spans="1:3" ht="12.75">
      <c r="A97" s="237"/>
      <c r="B97" s="394">
        <v>1300</v>
      </c>
      <c r="C97" s="406" t="s">
        <v>676</v>
      </c>
    </row>
    <row r="98" spans="1:3" ht="12.75">
      <c r="A98" s="237" t="s">
        <v>291</v>
      </c>
      <c r="B98" s="394">
        <v>5</v>
      </c>
      <c r="C98" s="396" t="s">
        <v>292</v>
      </c>
    </row>
    <row r="99" spans="1:3" ht="12.75">
      <c r="A99" s="237"/>
      <c r="B99" s="394">
        <v>46</v>
      </c>
      <c r="C99" s="396" t="s">
        <v>274</v>
      </c>
    </row>
    <row r="100" spans="1:3" ht="12.75">
      <c r="A100" s="237"/>
      <c r="B100" s="394">
        <v>20</v>
      </c>
      <c r="C100" s="396" t="s">
        <v>279</v>
      </c>
    </row>
    <row r="101" spans="1:3" ht="12.75">
      <c r="A101" s="237" t="s">
        <v>293</v>
      </c>
      <c r="B101" s="394">
        <v>80</v>
      </c>
      <c r="C101" s="396" t="s">
        <v>289</v>
      </c>
    </row>
    <row r="102" spans="1:3" ht="12.75">
      <c r="A102" s="237"/>
      <c r="B102" s="394">
        <v>20</v>
      </c>
      <c r="C102" s="396" t="s">
        <v>290</v>
      </c>
    </row>
    <row r="103" spans="1:3" ht="12.75">
      <c r="A103" s="237"/>
      <c r="B103" s="394">
        <v>200</v>
      </c>
      <c r="C103" s="396" t="s">
        <v>271</v>
      </c>
    </row>
    <row r="104" spans="1:3" ht="12.75">
      <c r="A104" s="237"/>
      <c r="B104" s="394">
        <v>40</v>
      </c>
      <c r="C104" s="396" t="s">
        <v>292</v>
      </c>
    </row>
    <row r="105" spans="1:3" ht="12.75">
      <c r="A105" s="237"/>
      <c r="B105" s="394">
        <v>40</v>
      </c>
      <c r="C105" s="396" t="s">
        <v>294</v>
      </c>
    </row>
    <row r="106" spans="1:3" ht="12.75">
      <c r="A106" s="237"/>
      <c r="B106" s="394">
        <v>20</v>
      </c>
      <c r="C106" s="396" t="s">
        <v>295</v>
      </c>
    </row>
    <row r="107" spans="1:3" ht="12.75">
      <c r="A107" s="237"/>
      <c r="B107" s="394">
        <v>10</v>
      </c>
      <c r="C107" s="396" t="s">
        <v>306</v>
      </c>
    </row>
    <row r="108" spans="1:3" ht="12.75">
      <c r="A108" s="237"/>
      <c r="B108" s="394">
        <v>40</v>
      </c>
      <c r="C108" s="396" t="s">
        <v>523</v>
      </c>
    </row>
    <row r="109" spans="1:3" ht="12.75">
      <c r="A109" s="237"/>
      <c r="B109" s="394">
        <v>0</v>
      </c>
      <c r="C109" s="396" t="s">
        <v>525</v>
      </c>
    </row>
    <row r="110" spans="1:3" ht="12.75">
      <c r="A110" s="237"/>
      <c r="B110" s="394">
        <v>0</v>
      </c>
      <c r="C110" s="396" t="s">
        <v>531</v>
      </c>
    </row>
    <row r="111" spans="1:3" ht="12.75">
      <c r="A111" s="237"/>
      <c r="B111" s="394">
        <v>15</v>
      </c>
      <c r="C111" s="396" t="s">
        <v>274</v>
      </c>
    </row>
    <row r="112" spans="1:3" ht="12.75">
      <c r="A112" s="237"/>
      <c r="B112" s="394">
        <v>211</v>
      </c>
      <c r="C112" s="396" t="s">
        <v>275</v>
      </c>
    </row>
    <row r="113" spans="1:3" ht="12.75">
      <c r="A113" s="237"/>
      <c r="B113" s="394">
        <v>0</v>
      </c>
      <c r="C113" s="396" t="s">
        <v>307</v>
      </c>
    </row>
    <row r="114" spans="1:3" ht="12.75">
      <c r="A114" s="237"/>
      <c r="B114" s="394">
        <v>10</v>
      </c>
      <c r="C114" s="396" t="s">
        <v>296</v>
      </c>
    </row>
    <row r="115" spans="1:3" ht="12.75">
      <c r="A115" s="237"/>
      <c r="B115" s="394">
        <v>0</v>
      </c>
      <c r="C115" s="396" t="s">
        <v>297</v>
      </c>
    </row>
    <row r="116" spans="1:3" ht="12.75">
      <c r="A116" s="237"/>
      <c r="B116" s="394">
        <v>0</v>
      </c>
      <c r="C116" s="396" t="s">
        <v>505</v>
      </c>
    </row>
    <row r="117" spans="1:3" ht="12.75">
      <c r="A117" s="237"/>
      <c r="B117" s="394">
        <v>0</v>
      </c>
      <c r="C117" s="396" t="s">
        <v>278</v>
      </c>
    </row>
    <row r="118" spans="1:3" ht="12.75">
      <c r="A118" s="237"/>
      <c r="B118" s="394">
        <v>15</v>
      </c>
      <c r="C118" s="396" t="s">
        <v>535</v>
      </c>
    </row>
    <row r="119" spans="1:3" ht="12.75">
      <c r="A119" s="237"/>
      <c r="B119" s="394">
        <v>17</v>
      </c>
      <c r="C119" s="396" t="s">
        <v>536</v>
      </c>
    </row>
    <row r="120" spans="1:3" ht="12.75">
      <c r="A120" s="237"/>
      <c r="B120" s="394">
        <v>52</v>
      </c>
      <c r="C120" s="396" t="s">
        <v>677</v>
      </c>
    </row>
    <row r="121" spans="1:3" ht="12.75">
      <c r="A121" s="237"/>
      <c r="B121" s="394">
        <v>20</v>
      </c>
      <c r="C121" s="396" t="s">
        <v>279</v>
      </c>
    </row>
    <row r="122" spans="1:3" ht="12.75">
      <c r="A122" s="237" t="s">
        <v>298</v>
      </c>
      <c r="B122" s="394">
        <v>80</v>
      </c>
      <c r="C122" s="396" t="s">
        <v>276</v>
      </c>
    </row>
    <row r="123" spans="1:3" ht="12.75">
      <c r="A123" s="237" t="s">
        <v>299</v>
      </c>
      <c r="B123" s="394">
        <v>5</v>
      </c>
      <c r="C123" s="396" t="s">
        <v>289</v>
      </c>
    </row>
    <row r="124" spans="1:3" ht="12.75">
      <c r="A124" s="237"/>
      <c r="B124" s="394">
        <v>4</v>
      </c>
      <c r="C124" s="396" t="s">
        <v>290</v>
      </c>
    </row>
    <row r="125" spans="1:3" ht="12.75">
      <c r="A125" s="237"/>
      <c r="B125" s="394">
        <v>10</v>
      </c>
      <c r="C125" s="396" t="s">
        <v>271</v>
      </c>
    </row>
    <row r="126" spans="1:3" ht="12.75">
      <c r="A126" s="237"/>
      <c r="B126" s="394">
        <v>0</v>
      </c>
      <c r="C126" s="396" t="s">
        <v>304</v>
      </c>
    </row>
    <row r="127" spans="1:3" ht="12.75">
      <c r="A127" s="237"/>
      <c r="B127" s="394">
        <v>0</v>
      </c>
      <c r="C127" s="396" t="s">
        <v>668</v>
      </c>
    </row>
    <row r="128" spans="1:3" ht="12.75">
      <c r="A128" s="237"/>
      <c r="B128" s="394">
        <v>1</v>
      </c>
      <c r="C128" s="396" t="s">
        <v>526</v>
      </c>
    </row>
    <row r="129" spans="1:3" ht="12.75">
      <c r="A129" s="237"/>
      <c r="B129" s="394">
        <v>5</v>
      </c>
      <c r="C129" s="396" t="s">
        <v>300</v>
      </c>
    </row>
    <row r="130" spans="1:3" ht="12.75">
      <c r="A130" s="237"/>
      <c r="B130" s="394">
        <v>47</v>
      </c>
      <c r="C130" s="396" t="s">
        <v>538</v>
      </c>
    </row>
    <row r="131" spans="1:3" ht="12.75">
      <c r="A131" s="237"/>
      <c r="B131" s="394">
        <v>0</v>
      </c>
      <c r="C131" s="396" t="s">
        <v>532</v>
      </c>
    </row>
    <row r="132" spans="1:3" ht="12.75">
      <c r="A132" s="237"/>
      <c r="B132" s="394">
        <v>0</v>
      </c>
      <c r="C132" s="396" t="s">
        <v>274</v>
      </c>
    </row>
    <row r="133" spans="1:3" ht="12.75">
      <c r="A133" s="237"/>
      <c r="B133" s="394">
        <v>30</v>
      </c>
      <c r="C133" s="396" t="s">
        <v>275</v>
      </c>
    </row>
    <row r="134" spans="1:3" ht="12.75">
      <c r="A134" s="237"/>
      <c r="B134" s="394">
        <v>2</v>
      </c>
      <c r="C134" s="396" t="s">
        <v>276</v>
      </c>
    </row>
    <row r="135" spans="1:3" ht="12.75">
      <c r="A135" s="237"/>
      <c r="B135" s="394">
        <v>3</v>
      </c>
      <c r="C135" s="396" t="s">
        <v>278</v>
      </c>
    </row>
    <row r="136" spans="1:3" ht="12.75">
      <c r="A136" s="237"/>
      <c r="B136" s="394">
        <v>5</v>
      </c>
      <c r="C136" s="396" t="s">
        <v>539</v>
      </c>
    </row>
    <row r="137" spans="1:3" ht="12.75">
      <c r="A137" s="237" t="s">
        <v>301</v>
      </c>
      <c r="B137" s="394">
        <v>5</v>
      </c>
      <c r="C137" s="396" t="s">
        <v>533</v>
      </c>
    </row>
    <row r="138" spans="1:3" ht="12.75">
      <c r="A138" s="237"/>
      <c r="B138" s="394">
        <v>5</v>
      </c>
      <c r="C138" s="396" t="s">
        <v>302</v>
      </c>
    </row>
    <row r="139" spans="1:3" ht="12.75">
      <c r="A139" s="237"/>
      <c r="B139" s="394">
        <v>250</v>
      </c>
      <c r="C139" s="396" t="s">
        <v>303</v>
      </c>
    </row>
    <row r="140" spans="1:3" ht="12.75">
      <c r="A140" s="237"/>
      <c r="B140" s="394">
        <v>20</v>
      </c>
      <c r="C140" s="396" t="s">
        <v>289</v>
      </c>
    </row>
    <row r="141" spans="1:3" ht="12.75">
      <c r="A141" s="237"/>
      <c r="B141" s="394">
        <v>60</v>
      </c>
      <c r="C141" s="396" t="s">
        <v>290</v>
      </c>
    </row>
    <row r="142" spans="1:3" ht="12.75">
      <c r="A142" s="237"/>
      <c r="B142" s="394">
        <v>150</v>
      </c>
      <c r="C142" s="396" t="s">
        <v>271</v>
      </c>
    </row>
    <row r="143" spans="1:3" ht="12.75">
      <c r="A143" s="237"/>
      <c r="B143" s="394">
        <v>50</v>
      </c>
      <c r="C143" s="396" t="s">
        <v>292</v>
      </c>
    </row>
    <row r="144" spans="1:3" ht="12.75">
      <c r="A144" s="237"/>
      <c r="B144" s="394">
        <v>20</v>
      </c>
      <c r="C144" s="396" t="s">
        <v>304</v>
      </c>
    </row>
    <row r="145" spans="1:3" ht="12.75">
      <c r="A145" s="237"/>
      <c r="B145" s="394">
        <v>20</v>
      </c>
      <c r="C145" s="396" t="s">
        <v>305</v>
      </c>
    </row>
    <row r="146" spans="1:3" ht="12.75">
      <c r="A146" s="237"/>
      <c r="B146" s="394">
        <v>30</v>
      </c>
      <c r="C146" s="396" t="s">
        <v>306</v>
      </c>
    </row>
    <row r="147" spans="1:3" ht="12.75">
      <c r="A147" s="237"/>
      <c r="B147" s="394">
        <v>25</v>
      </c>
      <c r="C147" s="396" t="s">
        <v>540</v>
      </c>
    </row>
    <row r="148" spans="1:3" ht="12.75">
      <c r="A148" s="237"/>
      <c r="B148" s="394">
        <v>32</v>
      </c>
      <c r="C148" s="396" t="s">
        <v>300</v>
      </c>
    </row>
    <row r="149" spans="1:3" ht="12.75">
      <c r="A149" s="237"/>
      <c r="B149" s="394">
        <v>5</v>
      </c>
      <c r="C149" s="396" t="s">
        <v>538</v>
      </c>
    </row>
    <row r="150" spans="1:3" ht="12.75">
      <c r="A150" s="237"/>
      <c r="B150" s="394">
        <v>10</v>
      </c>
      <c r="C150" s="396" t="s">
        <v>531</v>
      </c>
    </row>
    <row r="151" spans="1:3" ht="12.75">
      <c r="A151" s="237"/>
      <c r="B151" s="394">
        <v>5</v>
      </c>
      <c r="C151" s="396" t="s">
        <v>274</v>
      </c>
    </row>
    <row r="152" spans="1:3" ht="12.75">
      <c r="A152" s="237"/>
      <c r="B152" s="394">
        <v>200</v>
      </c>
      <c r="C152" s="396" t="s">
        <v>275</v>
      </c>
    </row>
    <row r="153" spans="1:3" ht="12.75">
      <c r="A153" s="237"/>
      <c r="B153" s="394">
        <v>57</v>
      </c>
      <c r="C153" s="396" t="s">
        <v>276</v>
      </c>
    </row>
    <row r="154" spans="1:3" ht="12.75">
      <c r="A154" s="237"/>
      <c r="B154" s="394">
        <v>10</v>
      </c>
      <c r="C154" s="396" t="s">
        <v>297</v>
      </c>
    </row>
    <row r="155" spans="1:3" ht="12.75">
      <c r="A155" s="237"/>
      <c r="B155" s="394">
        <v>10</v>
      </c>
      <c r="C155" s="396" t="s">
        <v>277</v>
      </c>
    </row>
    <row r="156" spans="1:3" ht="12.75">
      <c r="A156" s="237"/>
      <c r="B156" s="394">
        <v>20</v>
      </c>
      <c r="C156" s="396" t="s">
        <v>307</v>
      </c>
    </row>
    <row r="157" spans="1:3" ht="12.75">
      <c r="A157" s="237"/>
      <c r="B157" s="394">
        <v>0</v>
      </c>
      <c r="C157" s="396" t="s">
        <v>505</v>
      </c>
    </row>
    <row r="158" spans="1:3" ht="12.75">
      <c r="A158" s="237"/>
      <c r="B158" s="394">
        <v>0</v>
      </c>
      <c r="C158" s="396" t="s">
        <v>483</v>
      </c>
    </row>
    <row r="159" spans="1:3" ht="12.75">
      <c r="A159" s="237"/>
      <c r="B159" s="394">
        <v>5</v>
      </c>
      <c r="C159" s="396" t="s">
        <v>541</v>
      </c>
    </row>
    <row r="160" spans="1:3" ht="12.75">
      <c r="A160" s="237"/>
      <c r="B160" s="394">
        <v>7</v>
      </c>
      <c r="C160" s="396" t="s">
        <v>278</v>
      </c>
    </row>
    <row r="161" spans="1:3" ht="12.75">
      <c r="A161" s="237"/>
      <c r="B161" s="394">
        <v>325</v>
      </c>
      <c r="C161" s="396" t="s">
        <v>535</v>
      </c>
    </row>
    <row r="162" spans="1:3" ht="12.75">
      <c r="A162" s="237"/>
      <c r="B162" s="394">
        <v>13</v>
      </c>
      <c r="C162" s="396" t="s">
        <v>542</v>
      </c>
    </row>
    <row r="163" spans="1:3" ht="12.75">
      <c r="A163" s="237"/>
      <c r="B163" s="394">
        <v>105</v>
      </c>
      <c r="C163" s="396" t="s">
        <v>677</v>
      </c>
    </row>
    <row r="164" spans="1:3" ht="12.75">
      <c r="A164" s="237"/>
      <c r="B164" s="394">
        <v>209</v>
      </c>
      <c r="C164" s="396" t="s">
        <v>534</v>
      </c>
    </row>
    <row r="165" spans="1:3" ht="12.75">
      <c r="A165" s="237"/>
      <c r="B165" s="394">
        <v>400</v>
      </c>
      <c r="C165" s="396" t="s">
        <v>279</v>
      </c>
    </row>
    <row r="166" spans="1:3" ht="12.75">
      <c r="A166" s="237"/>
      <c r="B166" s="394">
        <v>0</v>
      </c>
      <c r="C166" s="396" t="s">
        <v>488</v>
      </c>
    </row>
    <row r="167" spans="1:3" ht="12.75">
      <c r="A167" s="237"/>
      <c r="B167" s="394">
        <v>2</v>
      </c>
      <c r="C167" s="396" t="s">
        <v>521</v>
      </c>
    </row>
    <row r="168" spans="1:3" ht="12.75">
      <c r="A168" s="237"/>
      <c r="B168" s="394">
        <v>26</v>
      </c>
      <c r="C168" s="396" t="s">
        <v>499</v>
      </c>
    </row>
    <row r="169" spans="1:3" ht="12.75">
      <c r="A169" s="237"/>
      <c r="B169" s="394">
        <v>3</v>
      </c>
      <c r="C169" s="396" t="s">
        <v>543</v>
      </c>
    </row>
    <row r="170" spans="1:3" ht="12.75">
      <c r="A170" s="411"/>
      <c r="B170" s="412">
        <v>2</v>
      </c>
      <c r="C170" s="413" t="s">
        <v>528</v>
      </c>
    </row>
    <row r="171" spans="1:3" ht="12.75">
      <c r="A171" s="237"/>
      <c r="B171" s="394">
        <v>50</v>
      </c>
      <c r="C171" s="396" t="s">
        <v>660</v>
      </c>
    </row>
    <row r="172" spans="1:3" ht="12.75">
      <c r="A172" s="237" t="s">
        <v>530</v>
      </c>
      <c r="B172" s="394">
        <v>23</v>
      </c>
      <c r="C172" s="396" t="s">
        <v>529</v>
      </c>
    </row>
    <row r="173" spans="1:3" ht="12.75">
      <c r="A173" s="411"/>
      <c r="B173" s="412">
        <v>0</v>
      </c>
      <c r="C173" s="414" t="s">
        <v>483</v>
      </c>
    </row>
    <row r="174" spans="1:3" ht="13.5" thickBot="1">
      <c r="A174" s="415"/>
      <c r="B174" s="408">
        <v>0</v>
      </c>
      <c r="C174" s="409" t="s">
        <v>544</v>
      </c>
    </row>
    <row r="175" spans="1:3" ht="13.5" thickBot="1">
      <c r="A175" s="288" t="s">
        <v>308</v>
      </c>
      <c r="B175" s="276">
        <f>SUM(B95:B174)</f>
        <v>4787</v>
      </c>
      <c r="C175" s="289"/>
    </row>
    <row r="176" spans="1:3" ht="12.75">
      <c r="A176" s="293"/>
      <c r="B176" s="294"/>
      <c r="C176" s="326"/>
    </row>
    <row r="177" spans="1:2" ht="19.5" thickBot="1">
      <c r="A177" s="1" t="s">
        <v>253</v>
      </c>
      <c r="B177" s="219"/>
    </row>
    <row r="178" spans="1:3" ht="12.75">
      <c r="A178" s="279" t="s">
        <v>254</v>
      </c>
      <c r="B178" s="282" t="s">
        <v>255</v>
      </c>
      <c r="C178" s="285" t="s">
        <v>477</v>
      </c>
    </row>
    <row r="179" spans="1:3" ht="13.5" thickBot="1">
      <c r="A179" s="290" t="s">
        <v>256</v>
      </c>
      <c r="B179" s="283">
        <v>2001</v>
      </c>
      <c r="C179" s="291" t="s">
        <v>481</v>
      </c>
    </row>
    <row r="180" spans="1:3" ht="12.75">
      <c r="A180" s="388"/>
      <c r="B180" s="389">
        <v>30</v>
      </c>
      <c r="C180" s="390" t="s">
        <v>545</v>
      </c>
    </row>
    <row r="181" spans="1:3" ht="13.5" thickBot="1">
      <c r="A181" s="397"/>
      <c r="B181" s="398">
        <v>1260</v>
      </c>
      <c r="C181" s="409" t="s">
        <v>546</v>
      </c>
    </row>
    <row r="182" spans="1:3" ht="13.5" thickBot="1">
      <c r="A182" s="136"/>
      <c r="B182" s="235">
        <f>SUM(B180:B181)</f>
        <v>1290</v>
      </c>
      <c r="C182" s="136"/>
    </row>
    <row r="183" spans="1:3" ht="12.75">
      <c r="A183" s="293"/>
      <c r="B183" s="294"/>
      <c r="C183" s="293"/>
    </row>
    <row r="184" spans="1:2" ht="19.5" thickBot="1">
      <c r="A184" s="3" t="s">
        <v>257</v>
      </c>
      <c r="B184" s="220"/>
    </row>
    <row r="185" spans="1:3" ht="12.75">
      <c r="A185" s="279" t="s">
        <v>254</v>
      </c>
      <c r="B185" s="282" t="s">
        <v>255</v>
      </c>
      <c r="C185" s="285" t="s">
        <v>477</v>
      </c>
    </row>
    <row r="186" spans="1:3" ht="13.5" thickBot="1">
      <c r="A186" s="290" t="s">
        <v>256</v>
      </c>
      <c r="B186" s="283">
        <v>2001</v>
      </c>
      <c r="C186" s="291" t="s">
        <v>481</v>
      </c>
    </row>
    <row r="187" spans="1:3" ht="12.75">
      <c r="A187" s="416"/>
      <c r="B187" s="417">
        <v>6087</v>
      </c>
      <c r="C187" s="418" t="s">
        <v>545</v>
      </c>
    </row>
    <row r="188" spans="1:3" ht="13.5" thickBot="1">
      <c r="A188" s="397"/>
      <c r="B188" s="398">
        <v>314</v>
      </c>
      <c r="C188" s="409" t="s">
        <v>547</v>
      </c>
    </row>
    <row r="189" spans="1:3" ht="13.5" thickBot="1">
      <c r="A189" s="136"/>
      <c r="B189" s="276">
        <f>SUM(B187:B188)</f>
        <v>6401</v>
      </c>
      <c r="C189" s="136"/>
    </row>
    <row r="190" spans="1:2" ht="12.75">
      <c r="A190" s="9"/>
      <c r="B190" s="218"/>
    </row>
    <row r="191" spans="1:2" ht="19.5" thickBot="1">
      <c r="A191" s="1" t="s">
        <v>258</v>
      </c>
      <c r="B191" s="219"/>
    </row>
    <row r="192" spans="1:3" ht="12.75">
      <c r="A192" s="279" t="s">
        <v>254</v>
      </c>
      <c r="B192" s="282" t="s">
        <v>255</v>
      </c>
      <c r="C192" s="285" t="s">
        <v>477</v>
      </c>
    </row>
    <row r="193" spans="1:3" ht="13.5" thickBot="1">
      <c r="A193" s="290" t="s">
        <v>256</v>
      </c>
      <c r="B193" s="283">
        <v>2001</v>
      </c>
      <c r="C193" s="291" t="s">
        <v>481</v>
      </c>
    </row>
    <row r="194" spans="1:3" ht="12.75">
      <c r="A194" s="388" t="s">
        <v>309</v>
      </c>
      <c r="B194" s="389">
        <v>15</v>
      </c>
      <c r="C194" s="390" t="s">
        <v>310</v>
      </c>
    </row>
    <row r="195" spans="1:3" ht="12.75">
      <c r="A195" s="237"/>
      <c r="B195" s="394">
        <v>12</v>
      </c>
      <c r="C195" s="396" t="s">
        <v>311</v>
      </c>
    </row>
    <row r="196" spans="1:3" ht="12.75">
      <c r="A196" s="237"/>
      <c r="B196" s="394">
        <v>90</v>
      </c>
      <c r="C196" s="396" t="s">
        <v>312</v>
      </c>
    </row>
    <row r="197" spans="1:3" ht="12.75">
      <c r="A197" s="237"/>
      <c r="B197" s="394">
        <v>30</v>
      </c>
      <c r="C197" s="396" t="s">
        <v>313</v>
      </c>
    </row>
    <row r="198" spans="1:3" ht="12.75">
      <c r="A198" s="237"/>
      <c r="B198" s="394">
        <v>6</v>
      </c>
      <c r="C198" s="396" t="s">
        <v>523</v>
      </c>
    </row>
    <row r="199" spans="1:3" ht="12.75">
      <c r="A199" s="237"/>
      <c r="B199" s="394">
        <v>10</v>
      </c>
      <c r="C199" s="396" t="s">
        <v>314</v>
      </c>
    </row>
    <row r="200" spans="1:3" ht="12.75">
      <c r="A200" s="237"/>
      <c r="B200" s="394">
        <v>2</v>
      </c>
      <c r="C200" s="396" t="s">
        <v>548</v>
      </c>
    </row>
    <row r="201" spans="1:3" ht="12.75">
      <c r="A201" s="237"/>
      <c r="B201" s="394">
        <v>22</v>
      </c>
      <c r="C201" s="396" t="s">
        <v>315</v>
      </c>
    </row>
    <row r="202" spans="1:3" ht="12.75">
      <c r="A202" s="237"/>
      <c r="B202" s="394">
        <v>10</v>
      </c>
      <c r="C202" s="396" t="s">
        <v>316</v>
      </c>
    </row>
    <row r="203" spans="1:3" ht="12.75">
      <c r="A203" s="237"/>
      <c r="B203" s="394">
        <v>10</v>
      </c>
      <c r="C203" s="396" t="s">
        <v>317</v>
      </c>
    </row>
    <row r="204" spans="1:3" ht="12.75">
      <c r="A204" s="237"/>
      <c r="B204" s="394">
        <v>28</v>
      </c>
      <c r="C204" s="396" t="s">
        <v>550</v>
      </c>
    </row>
    <row r="205" spans="1:3" ht="12.75">
      <c r="A205" s="237"/>
      <c r="B205" s="394">
        <v>0</v>
      </c>
      <c r="C205" s="396" t="s">
        <v>318</v>
      </c>
    </row>
    <row r="206" spans="1:3" ht="12.75">
      <c r="A206" s="237"/>
      <c r="B206" s="394">
        <v>780</v>
      </c>
      <c r="C206" s="396" t="s">
        <v>551</v>
      </c>
    </row>
    <row r="207" spans="1:3" ht="12.75">
      <c r="A207" s="237"/>
      <c r="B207" s="394">
        <v>3</v>
      </c>
      <c r="C207" s="396" t="s">
        <v>552</v>
      </c>
    </row>
    <row r="208" spans="1:3" ht="12.75">
      <c r="A208" s="237"/>
      <c r="B208" s="394">
        <v>3</v>
      </c>
      <c r="C208" s="396" t="s">
        <v>606</v>
      </c>
    </row>
    <row r="209" spans="1:3" ht="12.75">
      <c r="A209" s="237"/>
      <c r="B209" s="394">
        <v>9</v>
      </c>
      <c r="C209" s="396" t="s">
        <v>319</v>
      </c>
    </row>
    <row r="210" spans="1:3" ht="12.75">
      <c r="A210" s="237"/>
      <c r="B210" s="394">
        <v>4</v>
      </c>
      <c r="C210" s="396" t="s">
        <v>553</v>
      </c>
    </row>
    <row r="211" spans="1:3" ht="12.75">
      <c r="A211" s="237"/>
      <c r="B211" s="394">
        <v>73</v>
      </c>
      <c r="C211" s="396" t="s">
        <v>500</v>
      </c>
    </row>
    <row r="212" spans="1:3" ht="12.75">
      <c r="A212" s="237"/>
      <c r="B212" s="394">
        <v>73</v>
      </c>
      <c r="C212" s="396" t="s">
        <v>501</v>
      </c>
    </row>
    <row r="213" spans="1:3" ht="12.75">
      <c r="A213" s="237" t="s">
        <v>259</v>
      </c>
      <c r="B213" s="394">
        <v>100</v>
      </c>
      <c r="C213" s="396" t="s">
        <v>310</v>
      </c>
    </row>
    <row r="214" spans="1:3" ht="12.75">
      <c r="A214" s="237"/>
      <c r="B214" s="394">
        <v>80</v>
      </c>
      <c r="C214" s="396" t="s">
        <v>311</v>
      </c>
    </row>
    <row r="215" spans="1:3" ht="12.75">
      <c r="A215" s="237"/>
      <c r="B215" s="394">
        <v>400</v>
      </c>
      <c r="C215" s="396" t="s">
        <v>312</v>
      </c>
    </row>
    <row r="216" spans="1:3" ht="12.75">
      <c r="A216" s="237"/>
      <c r="B216" s="394">
        <v>5</v>
      </c>
      <c r="C216" s="396" t="s">
        <v>313</v>
      </c>
    </row>
    <row r="217" spans="1:3" ht="12.75">
      <c r="A217" s="237"/>
      <c r="B217" s="394">
        <v>100</v>
      </c>
      <c r="C217" s="396" t="s">
        <v>526</v>
      </c>
    </row>
    <row r="218" spans="1:3" ht="12.75">
      <c r="A218" s="237"/>
      <c r="B218" s="394">
        <v>0</v>
      </c>
      <c r="C218" s="396" t="s">
        <v>314</v>
      </c>
    </row>
    <row r="219" spans="1:3" ht="12.75">
      <c r="A219" s="237"/>
      <c r="B219" s="394">
        <v>0</v>
      </c>
      <c r="C219" s="396" t="s">
        <v>317</v>
      </c>
    </row>
    <row r="220" spans="1:3" ht="12.75">
      <c r="A220" s="237"/>
      <c r="B220" s="394">
        <v>155</v>
      </c>
      <c r="C220" s="396" t="s">
        <v>315</v>
      </c>
    </row>
    <row r="221" spans="1:3" ht="12.75">
      <c r="A221" s="237"/>
      <c r="B221" s="394">
        <v>10</v>
      </c>
      <c r="C221" s="396" t="s">
        <v>318</v>
      </c>
    </row>
    <row r="222" spans="1:3" ht="12.75">
      <c r="A222" s="237"/>
      <c r="B222" s="394">
        <v>138</v>
      </c>
      <c r="C222" s="396" t="s">
        <v>550</v>
      </c>
    </row>
    <row r="223" spans="1:3" ht="12.75">
      <c r="A223" s="237"/>
      <c r="B223" s="394">
        <v>30</v>
      </c>
      <c r="C223" s="396" t="s">
        <v>606</v>
      </c>
    </row>
    <row r="224" spans="1:3" ht="12.75">
      <c r="A224" s="237"/>
      <c r="B224" s="394">
        <v>80</v>
      </c>
      <c r="C224" s="396" t="s">
        <v>319</v>
      </c>
    </row>
    <row r="225" spans="1:3" ht="12.75">
      <c r="A225" s="237"/>
      <c r="B225" s="394">
        <v>4190</v>
      </c>
      <c r="C225" s="396" t="s">
        <v>554</v>
      </c>
    </row>
    <row r="226" spans="1:3" ht="12.75">
      <c r="A226" s="237" t="s">
        <v>320</v>
      </c>
      <c r="B226" s="394">
        <v>50</v>
      </c>
      <c r="C226" s="396" t="s">
        <v>310</v>
      </c>
    </row>
    <row r="227" spans="1:3" ht="12.75">
      <c r="A227" s="237"/>
      <c r="B227" s="394">
        <v>35</v>
      </c>
      <c r="C227" s="396" t="s">
        <v>311</v>
      </c>
    </row>
    <row r="228" spans="1:3" ht="12.75">
      <c r="A228" s="237"/>
      <c r="B228" s="394">
        <v>140</v>
      </c>
      <c r="C228" s="396" t="s">
        <v>312</v>
      </c>
    </row>
    <row r="229" spans="1:3" ht="12.75">
      <c r="A229" s="237"/>
      <c r="B229" s="394">
        <v>140</v>
      </c>
      <c r="C229" s="396" t="s">
        <v>313</v>
      </c>
    </row>
    <row r="230" spans="1:3" ht="12.75">
      <c r="A230" s="237"/>
      <c r="B230" s="394">
        <v>50</v>
      </c>
      <c r="C230" s="396" t="s">
        <v>523</v>
      </c>
    </row>
    <row r="231" spans="1:3" ht="12.75">
      <c r="A231" s="237"/>
      <c r="B231" s="394">
        <v>0</v>
      </c>
      <c r="C231" s="396" t="s">
        <v>549</v>
      </c>
    </row>
    <row r="232" spans="1:3" ht="12.75">
      <c r="A232" s="237"/>
      <c r="B232" s="394">
        <v>5</v>
      </c>
      <c r="C232" s="396" t="s">
        <v>314</v>
      </c>
    </row>
    <row r="233" spans="1:3" ht="12.75">
      <c r="A233" s="237"/>
      <c r="B233" s="394">
        <v>30</v>
      </c>
      <c r="C233" s="406" t="s">
        <v>548</v>
      </c>
    </row>
    <row r="234" spans="1:3" ht="12.75">
      <c r="A234" s="237"/>
      <c r="B234" s="394">
        <v>90</v>
      </c>
      <c r="C234" s="396" t="s">
        <v>315</v>
      </c>
    </row>
    <row r="235" spans="1:3" ht="12.75">
      <c r="A235" s="237"/>
      <c r="B235" s="394">
        <v>230</v>
      </c>
      <c r="C235" s="396" t="s">
        <v>316</v>
      </c>
    </row>
    <row r="236" spans="1:3" ht="12.75">
      <c r="A236" s="237"/>
      <c r="B236" s="394">
        <v>10</v>
      </c>
      <c r="C236" s="396" t="s">
        <v>317</v>
      </c>
    </row>
    <row r="237" spans="1:3" ht="12.75">
      <c r="A237" s="237"/>
      <c r="B237" s="394">
        <v>80</v>
      </c>
      <c r="C237" s="396" t="s">
        <v>550</v>
      </c>
    </row>
    <row r="238" spans="1:3" ht="12.75">
      <c r="A238" s="237"/>
      <c r="B238" s="394">
        <v>0</v>
      </c>
      <c r="C238" s="396" t="s">
        <v>318</v>
      </c>
    </row>
    <row r="239" spans="1:3" ht="12.75">
      <c r="A239" s="237"/>
      <c r="B239" s="394">
        <v>150</v>
      </c>
      <c r="C239" s="396" t="s">
        <v>555</v>
      </c>
    </row>
    <row r="240" spans="1:3" ht="12.75">
      <c r="A240" s="237"/>
      <c r="B240" s="394">
        <v>20</v>
      </c>
      <c r="C240" s="396" t="s">
        <v>556</v>
      </c>
    </row>
    <row r="241" spans="1:3" ht="12.75">
      <c r="A241" s="237"/>
      <c r="B241" s="394">
        <v>60</v>
      </c>
      <c r="C241" s="396" t="s">
        <v>606</v>
      </c>
    </row>
    <row r="242" spans="1:3" ht="12.75">
      <c r="A242" s="237"/>
      <c r="B242" s="394">
        <v>500</v>
      </c>
      <c r="C242" s="419" t="s">
        <v>557</v>
      </c>
    </row>
    <row r="243" spans="1:3" ht="12.75">
      <c r="A243" s="237"/>
      <c r="B243" s="394">
        <v>60</v>
      </c>
      <c r="C243" s="396" t="s">
        <v>319</v>
      </c>
    </row>
    <row r="244" spans="1:3" ht="12.75">
      <c r="A244" s="237"/>
      <c r="B244" s="394">
        <v>20</v>
      </c>
      <c r="C244" s="396" t="s">
        <v>554</v>
      </c>
    </row>
    <row r="245" spans="1:3" ht="12.75">
      <c r="A245" s="237"/>
      <c r="B245" s="394">
        <v>10</v>
      </c>
      <c r="C245" s="396" t="s">
        <v>489</v>
      </c>
    </row>
    <row r="246" spans="1:3" ht="12.75">
      <c r="A246" s="237"/>
      <c r="B246" s="394">
        <v>30</v>
      </c>
      <c r="C246" s="396" t="s">
        <v>546</v>
      </c>
    </row>
    <row r="247" spans="1:3" ht="12.75">
      <c r="A247" s="237"/>
      <c r="B247" s="394">
        <v>30</v>
      </c>
      <c r="C247" s="396" t="s">
        <v>501</v>
      </c>
    </row>
    <row r="248" spans="1:3" ht="12.75">
      <c r="A248" s="237"/>
      <c r="B248" s="394">
        <v>0</v>
      </c>
      <c r="C248" s="396" t="s">
        <v>558</v>
      </c>
    </row>
    <row r="249" spans="1:3" ht="12.75">
      <c r="A249" s="237" t="s">
        <v>321</v>
      </c>
      <c r="B249" s="392">
        <v>0</v>
      </c>
      <c r="C249" s="393" t="s">
        <v>550</v>
      </c>
    </row>
    <row r="250" spans="1:3" ht="12.75">
      <c r="A250" s="237"/>
      <c r="B250" s="394">
        <v>20</v>
      </c>
      <c r="C250" s="396" t="s">
        <v>559</v>
      </c>
    </row>
    <row r="251" spans="1:3" ht="12.75">
      <c r="A251" s="237"/>
      <c r="B251" s="394">
        <v>5</v>
      </c>
      <c r="C251" s="396" t="s">
        <v>560</v>
      </c>
    </row>
    <row r="252" spans="1:3" ht="12.75">
      <c r="A252" s="237" t="s">
        <v>322</v>
      </c>
      <c r="B252" s="394">
        <v>5</v>
      </c>
      <c r="C252" s="396" t="s">
        <v>323</v>
      </c>
    </row>
    <row r="253" spans="1:3" ht="12.75">
      <c r="A253" s="237"/>
      <c r="B253" s="394">
        <v>0</v>
      </c>
      <c r="C253" s="402" t="s">
        <v>483</v>
      </c>
    </row>
    <row r="254" spans="1:3" ht="12.75">
      <c r="A254" s="237"/>
      <c r="B254" s="394">
        <v>200</v>
      </c>
      <c r="C254" s="396" t="s">
        <v>324</v>
      </c>
    </row>
    <row r="255" spans="1:3" ht="12.75">
      <c r="A255" s="237"/>
      <c r="B255" s="394">
        <v>40</v>
      </c>
      <c r="C255" s="396" t="s">
        <v>314</v>
      </c>
    </row>
    <row r="256" spans="1:3" ht="12.75">
      <c r="A256" s="237"/>
      <c r="B256" s="394">
        <v>45</v>
      </c>
      <c r="C256" s="419" t="s">
        <v>325</v>
      </c>
    </row>
    <row r="257" spans="1:3" ht="12.75">
      <c r="A257" s="237"/>
      <c r="B257" s="394">
        <v>0</v>
      </c>
      <c r="C257" s="396" t="s">
        <v>317</v>
      </c>
    </row>
    <row r="258" spans="1:3" ht="12.75">
      <c r="A258" s="237"/>
      <c r="B258" s="394">
        <v>25</v>
      </c>
      <c r="C258" s="396" t="s">
        <v>498</v>
      </c>
    </row>
    <row r="259" spans="1:3" ht="12.75">
      <c r="A259" s="237"/>
      <c r="B259" s="394">
        <v>0</v>
      </c>
      <c r="C259" s="396" t="s">
        <v>561</v>
      </c>
    </row>
    <row r="260" spans="1:3" ht="12.75">
      <c r="A260" s="237"/>
      <c r="B260" s="394">
        <v>25</v>
      </c>
      <c r="C260" s="396" t="s">
        <v>557</v>
      </c>
    </row>
    <row r="261" spans="1:3" ht="12.75">
      <c r="A261" s="237"/>
      <c r="B261" s="394">
        <v>250</v>
      </c>
      <c r="C261" s="396" t="s">
        <v>319</v>
      </c>
    </row>
    <row r="262" spans="1:3" ht="12.75">
      <c r="A262" s="237"/>
      <c r="B262" s="394">
        <v>200</v>
      </c>
      <c r="C262" s="396" t="s">
        <v>537</v>
      </c>
    </row>
    <row r="263" spans="1:3" ht="12.75">
      <c r="A263" s="237"/>
      <c r="B263" s="394">
        <v>50</v>
      </c>
      <c r="C263" s="396" t="s">
        <v>521</v>
      </c>
    </row>
    <row r="264" spans="1:3" ht="12.75">
      <c r="A264" s="237"/>
      <c r="B264" s="394">
        <v>5</v>
      </c>
      <c r="C264" s="396" t="s">
        <v>499</v>
      </c>
    </row>
    <row r="265" spans="1:3" ht="13.5" thickBot="1">
      <c r="A265" s="237" t="s">
        <v>260</v>
      </c>
      <c r="B265" s="398">
        <v>1200</v>
      </c>
      <c r="C265" s="396" t="s">
        <v>521</v>
      </c>
    </row>
    <row r="266" spans="1:3" ht="13.5" thickBot="1">
      <c r="A266" s="288" t="s">
        <v>237</v>
      </c>
      <c r="B266" s="276">
        <f>SUM(B194:B265)</f>
        <v>10278</v>
      </c>
      <c r="C266" s="136"/>
    </row>
    <row r="267" ht="12.75">
      <c r="B267" s="219"/>
    </row>
    <row r="268" spans="1:2" ht="19.5" thickBot="1">
      <c r="A268" s="1" t="s">
        <v>326</v>
      </c>
      <c r="B268" s="219"/>
    </row>
    <row r="269" spans="1:3" ht="12.75">
      <c r="A269" s="279" t="s">
        <v>254</v>
      </c>
      <c r="B269" s="282" t="s">
        <v>255</v>
      </c>
      <c r="C269" s="285" t="s">
        <v>477</v>
      </c>
    </row>
    <row r="270" spans="1:3" ht="13.5" thickBot="1">
      <c r="A270" s="290" t="s">
        <v>256</v>
      </c>
      <c r="B270" s="283">
        <v>2001</v>
      </c>
      <c r="C270" s="291" t="s">
        <v>478</v>
      </c>
    </row>
    <row r="271" spans="1:3" ht="12.75">
      <c r="A271" s="388" t="s">
        <v>327</v>
      </c>
      <c r="B271" s="389">
        <v>3</v>
      </c>
      <c r="C271" s="390" t="s">
        <v>289</v>
      </c>
    </row>
    <row r="272" spans="1:3" ht="12.75">
      <c r="A272" s="237"/>
      <c r="B272" s="394">
        <v>2</v>
      </c>
      <c r="C272" s="396" t="s">
        <v>290</v>
      </c>
    </row>
    <row r="273" spans="1:3" ht="12.75">
      <c r="A273" s="237"/>
      <c r="B273" s="394">
        <v>6</v>
      </c>
      <c r="C273" s="396" t="s">
        <v>328</v>
      </c>
    </row>
    <row r="274" spans="1:3" ht="12.75">
      <c r="A274" s="237"/>
      <c r="B274" s="394">
        <v>0</v>
      </c>
      <c r="C274" s="396" t="s">
        <v>476</v>
      </c>
    </row>
    <row r="275" spans="1:3" ht="12.75">
      <c r="A275" s="237"/>
      <c r="B275" s="394">
        <v>65</v>
      </c>
      <c r="C275" s="396" t="s">
        <v>275</v>
      </c>
    </row>
    <row r="276" spans="1:3" ht="12.75">
      <c r="A276" s="237"/>
      <c r="B276" s="394">
        <v>0</v>
      </c>
      <c r="C276" s="396" t="s">
        <v>329</v>
      </c>
    </row>
    <row r="277" spans="1:3" ht="12.75">
      <c r="A277" s="237"/>
      <c r="B277" s="394">
        <v>10</v>
      </c>
      <c r="C277" s="396" t="s">
        <v>539</v>
      </c>
    </row>
    <row r="278" spans="1:3" ht="12.75">
      <c r="A278" s="237"/>
      <c r="B278" s="394">
        <v>3</v>
      </c>
      <c r="C278" s="396" t="s">
        <v>279</v>
      </c>
    </row>
    <row r="279" spans="1:3" ht="12.75">
      <c r="A279" s="237" t="s">
        <v>330</v>
      </c>
      <c r="B279" s="394">
        <v>12</v>
      </c>
      <c r="C279" s="396" t="s">
        <v>289</v>
      </c>
    </row>
    <row r="280" spans="1:3" ht="12.75">
      <c r="A280" s="237"/>
      <c r="B280" s="394">
        <v>10</v>
      </c>
      <c r="C280" s="396" t="s">
        <v>290</v>
      </c>
    </row>
    <row r="281" spans="1:3" ht="12.75">
      <c r="A281" s="237"/>
      <c r="B281" s="394">
        <v>90</v>
      </c>
      <c r="C281" s="396" t="s">
        <v>328</v>
      </c>
    </row>
    <row r="282" spans="1:3" ht="12.75">
      <c r="A282" s="237"/>
      <c r="B282" s="394">
        <v>8</v>
      </c>
      <c r="C282" s="396" t="s">
        <v>292</v>
      </c>
    </row>
    <row r="283" spans="1:3" ht="12.75">
      <c r="A283" s="237"/>
      <c r="B283" s="394">
        <v>8</v>
      </c>
      <c r="C283" s="396" t="s">
        <v>526</v>
      </c>
    </row>
    <row r="284" spans="1:3" ht="12.75">
      <c r="A284" s="237"/>
      <c r="B284" s="394">
        <v>5</v>
      </c>
      <c r="C284" s="396" t="s">
        <v>274</v>
      </c>
    </row>
    <row r="285" spans="1:3" ht="12.75">
      <c r="A285" s="237"/>
      <c r="B285" s="394">
        <v>150</v>
      </c>
      <c r="C285" s="396" t="s">
        <v>275</v>
      </c>
    </row>
    <row r="286" spans="1:3" ht="12.75">
      <c r="A286" s="237"/>
      <c r="B286" s="394">
        <v>18</v>
      </c>
      <c r="C286" s="396" t="s">
        <v>329</v>
      </c>
    </row>
    <row r="287" spans="1:3" ht="12.75">
      <c r="A287" s="237"/>
      <c r="B287" s="394">
        <v>0</v>
      </c>
      <c r="C287" s="396" t="s">
        <v>307</v>
      </c>
    </row>
    <row r="288" spans="1:3" ht="12.75">
      <c r="A288" s="237"/>
      <c r="B288" s="394">
        <v>0</v>
      </c>
      <c r="C288" s="402" t="s">
        <v>483</v>
      </c>
    </row>
    <row r="289" spans="1:3" ht="12.75">
      <c r="A289" s="237"/>
      <c r="B289" s="394">
        <v>0</v>
      </c>
      <c r="C289" s="396" t="s">
        <v>278</v>
      </c>
    </row>
    <row r="290" spans="1:3" ht="12.75">
      <c r="A290" s="237"/>
      <c r="B290" s="394">
        <v>4</v>
      </c>
      <c r="C290" s="396" t="s">
        <v>567</v>
      </c>
    </row>
    <row r="291" spans="1:3" ht="12.75">
      <c r="A291" s="237"/>
      <c r="B291" s="394">
        <v>30</v>
      </c>
      <c r="C291" s="396" t="s">
        <v>539</v>
      </c>
    </row>
    <row r="292" spans="1:3" ht="12.75">
      <c r="A292" s="237"/>
      <c r="B292" s="394">
        <v>1</v>
      </c>
      <c r="C292" s="396" t="s">
        <v>517</v>
      </c>
    </row>
    <row r="293" spans="1:3" ht="12.75">
      <c r="A293" s="237"/>
      <c r="B293" s="394">
        <v>45</v>
      </c>
      <c r="C293" s="396" t="s">
        <v>331</v>
      </c>
    </row>
    <row r="294" spans="1:3" ht="12.75">
      <c r="A294" s="237"/>
      <c r="B294" s="394">
        <v>12</v>
      </c>
      <c r="C294" s="396" t="s">
        <v>521</v>
      </c>
    </row>
    <row r="295" spans="1:3" ht="12.75">
      <c r="A295" s="237"/>
      <c r="B295" s="394">
        <v>6</v>
      </c>
      <c r="C295" s="396" t="s">
        <v>568</v>
      </c>
    </row>
    <row r="296" spans="1:3" ht="12.75">
      <c r="A296" s="237" t="s">
        <v>332</v>
      </c>
      <c r="B296" s="394">
        <v>95</v>
      </c>
      <c r="C296" s="396" t="s">
        <v>275</v>
      </c>
    </row>
    <row r="297" spans="1:3" ht="12.75">
      <c r="A297" s="237"/>
      <c r="B297" s="394">
        <v>0</v>
      </c>
      <c r="C297" s="396" t="s">
        <v>532</v>
      </c>
    </row>
    <row r="298" spans="1:3" ht="12.75">
      <c r="A298" s="237"/>
      <c r="B298" s="394">
        <v>0</v>
      </c>
      <c r="C298" s="396" t="s">
        <v>333</v>
      </c>
    </row>
    <row r="299" spans="1:3" ht="12.75">
      <c r="A299" s="237"/>
      <c r="B299" s="394">
        <v>410</v>
      </c>
      <c r="C299" s="396" t="s">
        <v>569</v>
      </c>
    </row>
    <row r="300" spans="1:3" ht="12.75">
      <c r="A300" s="237"/>
      <c r="B300" s="394">
        <v>0</v>
      </c>
      <c r="C300" s="402" t="s">
        <v>483</v>
      </c>
    </row>
    <row r="301" spans="1:3" ht="12.75">
      <c r="A301" s="237"/>
      <c r="B301" s="394">
        <v>5</v>
      </c>
      <c r="C301" s="396" t="s">
        <v>506</v>
      </c>
    </row>
    <row r="302" spans="1:3" ht="12.75">
      <c r="A302" s="237"/>
      <c r="B302" s="394">
        <v>0</v>
      </c>
      <c r="C302" s="396" t="s">
        <v>279</v>
      </c>
    </row>
    <row r="303" spans="1:3" ht="12.75">
      <c r="A303" s="237" t="s">
        <v>334</v>
      </c>
      <c r="B303" s="394">
        <v>150</v>
      </c>
      <c r="C303" s="396" t="s">
        <v>275</v>
      </c>
    </row>
    <row r="304" spans="1:3" ht="12.75">
      <c r="A304" s="237"/>
      <c r="B304" s="394">
        <v>0</v>
      </c>
      <c r="C304" s="396" t="s">
        <v>281</v>
      </c>
    </row>
    <row r="305" spans="1:3" ht="12.75">
      <c r="A305" s="237"/>
      <c r="B305" s="394">
        <v>75</v>
      </c>
      <c r="C305" s="396" t="s">
        <v>562</v>
      </c>
    </row>
    <row r="306" spans="1:3" ht="12.75">
      <c r="A306" s="237"/>
      <c r="B306" s="394">
        <v>0</v>
      </c>
      <c r="C306" s="396" t="s">
        <v>505</v>
      </c>
    </row>
    <row r="307" spans="1:3" ht="12.75">
      <c r="A307" s="237"/>
      <c r="B307" s="394">
        <v>0</v>
      </c>
      <c r="C307" s="402" t="s">
        <v>483</v>
      </c>
    </row>
    <row r="308" spans="1:3" ht="12.75">
      <c r="A308" s="237"/>
      <c r="B308" s="394">
        <v>0</v>
      </c>
      <c r="C308" s="396" t="s">
        <v>558</v>
      </c>
    </row>
    <row r="309" spans="1:3" ht="12.75">
      <c r="A309" s="237" t="s">
        <v>335</v>
      </c>
      <c r="B309" s="394">
        <v>0</v>
      </c>
      <c r="C309" s="396" t="s">
        <v>526</v>
      </c>
    </row>
    <row r="310" spans="1:3" ht="12.75">
      <c r="A310" s="237" t="s">
        <v>130</v>
      </c>
      <c r="B310" s="394">
        <v>10</v>
      </c>
      <c r="C310" s="396" t="s">
        <v>274</v>
      </c>
    </row>
    <row r="311" spans="1:3" ht="12.75">
      <c r="A311" s="237"/>
      <c r="B311" s="394">
        <v>35</v>
      </c>
      <c r="C311" s="396" t="s">
        <v>275</v>
      </c>
    </row>
    <row r="312" spans="1:3" ht="12.75">
      <c r="A312" s="237"/>
      <c r="B312" s="394">
        <v>5</v>
      </c>
      <c r="C312" s="396" t="s">
        <v>329</v>
      </c>
    </row>
    <row r="313" spans="1:3" ht="12.75">
      <c r="A313" s="237"/>
      <c r="B313" s="394">
        <v>5</v>
      </c>
      <c r="C313" s="396" t="s">
        <v>506</v>
      </c>
    </row>
    <row r="314" spans="1:3" ht="12.75">
      <c r="A314" s="237"/>
      <c r="B314" s="394">
        <v>20</v>
      </c>
      <c r="C314" s="396" t="s">
        <v>331</v>
      </c>
    </row>
    <row r="315" spans="1:3" ht="12.75">
      <c r="A315" s="237" t="s">
        <v>336</v>
      </c>
      <c r="B315" s="394">
        <v>50</v>
      </c>
      <c r="C315" s="396" t="s">
        <v>275</v>
      </c>
    </row>
    <row r="316" spans="1:3" ht="12.75">
      <c r="A316" s="237" t="s">
        <v>337</v>
      </c>
      <c r="B316" s="394">
        <v>10</v>
      </c>
      <c r="C316" s="396" t="s">
        <v>328</v>
      </c>
    </row>
    <row r="317" spans="1:3" ht="12.75">
      <c r="A317" s="237"/>
      <c r="B317" s="394">
        <v>0</v>
      </c>
      <c r="C317" s="402" t="s">
        <v>483</v>
      </c>
    </row>
    <row r="318" spans="1:3" ht="12.75">
      <c r="A318" s="397"/>
      <c r="B318" s="398">
        <v>8</v>
      </c>
      <c r="C318" s="399" t="s">
        <v>329</v>
      </c>
    </row>
    <row r="319" spans="1:3" ht="12.75">
      <c r="A319" s="391"/>
      <c r="B319" s="392"/>
      <c r="C319" s="393"/>
    </row>
    <row r="320" spans="1:3" ht="12.75">
      <c r="A320" s="237"/>
      <c r="B320" s="394">
        <v>20</v>
      </c>
      <c r="C320" s="396" t="s">
        <v>570</v>
      </c>
    </row>
    <row r="321" spans="1:3" ht="12.75">
      <c r="A321" s="237"/>
      <c r="B321" s="394">
        <v>0</v>
      </c>
      <c r="C321" s="396" t="s">
        <v>331</v>
      </c>
    </row>
    <row r="322" spans="1:3" ht="12.75">
      <c r="A322" s="237" t="s">
        <v>338</v>
      </c>
      <c r="B322" s="394">
        <v>30</v>
      </c>
      <c r="C322" s="396" t="s">
        <v>323</v>
      </c>
    </row>
    <row r="323" spans="1:3" ht="12.75">
      <c r="A323" s="237"/>
      <c r="B323" s="394">
        <v>5</v>
      </c>
      <c r="C323" s="396" t="s">
        <v>571</v>
      </c>
    </row>
    <row r="324" spans="1:3" ht="12.75">
      <c r="A324" s="237"/>
      <c r="B324" s="394">
        <v>10</v>
      </c>
      <c r="C324" s="396" t="s">
        <v>303</v>
      </c>
    </row>
    <row r="325" spans="1:3" ht="12.75">
      <c r="A325" s="237"/>
      <c r="B325" s="394">
        <v>0</v>
      </c>
      <c r="C325" s="396" t="s">
        <v>563</v>
      </c>
    </row>
    <row r="326" spans="1:3" ht="12.75">
      <c r="A326" s="237"/>
      <c r="B326" s="394">
        <v>60</v>
      </c>
      <c r="C326" s="396" t="s">
        <v>289</v>
      </c>
    </row>
    <row r="327" spans="1:3" ht="12.75">
      <c r="A327" s="237"/>
      <c r="B327" s="394">
        <v>60</v>
      </c>
      <c r="C327" s="396" t="s">
        <v>290</v>
      </c>
    </row>
    <row r="328" spans="1:3" ht="12.75">
      <c r="A328" s="237"/>
      <c r="B328" s="394">
        <v>106</v>
      </c>
      <c r="C328" s="396" t="s">
        <v>328</v>
      </c>
    </row>
    <row r="329" spans="1:3" ht="12.75">
      <c r="A329" s="237"/>
      <c r="B329" s="394">
        <v>40</v>
      </c>
      <c r="C329" s="396" t="s">
        <v>292</v>
      </c>
    </row>
    <row r="330" spans="1:3" ht="12.75">
      <c r="A330" s="237"/>
      <c r="B330" s="394">
        <v>0</v>
      </c>
      <c r="C330" s="396" t="s">
        <v>564</v>
      </c>
    </row>
    <row r="331" spans="1:3" ht="12.75">
      <c r="A331" s="237"/>
      <c r="B331" s="394">
        <v>0</v>
      </c>
      <c r="C331" s="396" t="s">
        <v>565</v>
      </c>
    </row>
    <row r="332" spans="1:3" ht="12.75">
      <c r="A332" s="237"/>
      <c r="B332" s="394">
        <v>210</v>
      </c>
      <c r="C332" s="396" t="s">
        <v>526</v>
      </c>
    </row>
    <row r="333" spans="1:3" ht="12.75">
      <c r="A333" s="237"/>
      <c r="B333" s="394">
        <v>0</v>
      </c>
      <c r="C333" s="396" t="s">
        <v>300</v>
      </c>
    </row>
    <row r="334" spans="1:3" ht="12.75">
      <c r="A334" s="237"/>
      <c r="B334" s="394">
        <v>5</v>
      </c>
      <c r="C334" s="396" t="s">
        <v>515</v>
      </c>
    </row>
    <row r="335" spans="1:3" ht="12.75">
      <c r="A335" s="237"/>
      <c r="B335" s="394">
        <v>49</v>
      </c>
      <c r="C335" s="396" t="s">
        <v>281</v>
      </c>
    </row>
    <row r="336" spans="1:3" ht="12.75">
      <c r="A336" s="237"/>
      <c r="B336" s="394">
        <v>7</v>
      </c>
      <c r="C336" s="396" t="s">
        <v>274</v>
      </c>
    </row>
    <row r="337" spans="1:3" ht="12.75">
      <c r="A337" s="237"/>
      <c r="B337" s="394">
        <v>190</v>
      </c>
      <c r="C337" s="396" t="s">
        <v>275</v>
      </c>
    </row>
    <row r="338" spans="1:3" ht="12.75">
      <c r="A338" s="237"/>
      <c r="B338" s="394">
        <v>30</v>
      </c>
      <c r="C338" s="396" t="s">
        <v>329</v>
      </c>
    </row>
    <row r="339" spans="1:3" ht="12.75">
      <c r="A339" s="237"/>
      <c r="B339" s="394">
        <v>30</v>
      </c>
      <c r="C339" s="396" t="s">
        <v>297</v>
      </c>
    </row>
    <row r="340" spans="1:3" ht="12.75">
      <c r="A340" s="237"/>
      <c r="B340" s="394">
        <v>10</v>
      </c>
      <c r="C340" s="396" t="s">
        <v>339</v>
      </c>
    </row>
    <row r="341" spans="1:3" ht="12.75">
      <c r="A341" s="237"/>
      <c r="B341" s="394">
        <v>25</v>
      </c>
      <c r="C341" s="396" t="s">
        <v>307</v>
      </c>
    </row>
    <row r="342" spans="1:3" ht="12.75">
      <c r="A342" s="237"/>
      <c r="B342" s="394">
        <v>100</v>
      </c>
      <c r="C342" s="396" t="s">
        <v>566</v>
      </c>
    </row>
    <row r="343" spans="1:3" ht="12.75">
      <c r="A343" s="237"/>
      <c r="B343" s="394">
        <v>100</v>
      </c>
      <c r="C343" s="396" t="s">
        <v>562</v>
      </c>
    </row>
    <row r="344" spans="1:3" ht="12.75">
      <c r="A344" s="237"/>
      <c r="B344" s="394">
        <v>90</v>
      </c>
      <c r="C344" s="396" t="s">
        <v>505</v>
      </c>
    </row>
    <row r="345" spans="1:3" ht="12.75">
      <c r="A345" s="237"/>
      <c r="B345" s="394">
        <v>0</v>
      </c>
      <c r="C345" s="402" t="s">
        <v>483</v>
      </c>
    </row>
    <row r="346" spans="1:3" ht="12.75">
      <c r="A346" s="237"/>
      <c r="B346" s="394">
        <v>8</v>
      </c>
      <c r="C346" s="396" t="s">
        <v>567</v>
      </c>
    </row>
    <row r="347" spans="1:3" ht="12.75">
      <c r="A347" s="237"/>
      <c r="B347" s="394">
        <v>2</v>
      </c>
      <c r="C347" s="396" t="s">
        <v>278</v>
      </c>
    </row>
    <row r="348" spans="1:3" ht="12.75">
      <c r="A348" s="237"/>
      <c r="B348" s="394">
        <v>180</v>
      </c>
      <c r="C348" s="396" t="s">
        <v>506</v>
      </c>
    </row>
    <row r="349" spans="1:3" ht="12.75">
      <c r="A349" s="237"/>
      <c r="B349" s="394">
        <v>59</v>
      </c>
      <c r="C349" s="396" t="s">
        <v>517</v>
      </c>
    </row>
    <row r="350" spans="1:3" ht="12.75">
      <c r="A350" s="237"/>
      <c r="B350" s="394">
        <v>20</v>
      </c>
      <c r="C350" s="396" t="s">
        <v>518</v>
      </c>
    </row>
    <row r="351" spans="1:3" ht="12.75">
      <c r="A351" s="237"/>
      <c r="B351" s="394">
        <v>105</v>
      </c>
      <c r="C351" s="396" t="s">
        <v>331</v>
      </c>
    </row>
    <row r="352" spans="1:3" ht="12.75">
      <c r="A352" s="237"/>
      <c r="B352" s="394">
        <v>1700</v>
      </c>
      <c r="C352" s="396" t="s">
        <v>488</v>
      </c>
    </row>
    <row r="353" spans="1:3" ht="12.75">
      <c r="A353" s="237"/>
      <c r="B353" s="394">
        <v>70</v>
      </c>
      <c r="C353" s="396" t="s">
        <v>572</v>
      </c>
    </row>
    <row r="354" spans="1:3" ht="12.75">
      <c r="A354" s="237"/>
      <c r="B354" s="394">
        <v>100</v>
      </c>
      <c r="C354" s="396" t="s">
        <v>499</v>
      </c>
    </row>
    <row r="355" spans="1:3" ht="12.75">
      <c r="A355" s="237"/>
      <c r="B355" s="394">
        <v>15</v>
      </c>
      <c r="C355" s="396" t="s">
        <v>543</v>
      </c>
    </row>
    <row r="356" spans="1:3" ht="12.75">
      <c r="A356" s="237"/>
      <c r="B356" s="394">
        <v>15</v>
      </c>
      <c r="C356" s="396" t="s">
        <v>501</v>
      </c>
    </row>
    <row r="357" spans="1:3" ht="12.75">
      <c r="A357" s="237"/>
      <c r="B357" s="394">
        <v>50</v>
      </c>
      <c r="C357" s="396" t="s">
        <v>661</v>
      </c>
    </row>
    <row r="358" spans="1:3" ht="12.75">
      <c r="A358" s="237"/>
      <c r="B358" s="394">
        <v>0</v>
      </c>
      <c r="C358" s="402" t="s">
        <v>483</v>
      </c>
    </row>
    <row r="359" spans="1:3" ht="12.75">
      <c r="A359" s="237"/>
      <c r="B359" s="394">
        <v>0</v>
      </c>
      <c r="C359" s="396" t="s">
        <v>573</v>
      </c>
    </row>
    <row r="360" spans="1:3" ht="13.5" thickBot="1">
      <c r="A360" s="411"/>
      <c r="B360" s="412">
        <v>0</v>
      </c>
      <c r="C360" s="420" t="s">
        <v>483</v>
      </c>
    </row>
    <row r="361" spans="1:3" s="2" customFormat="1" ht="13.5" thickBot="1">
      <c r="A361" s="288" t="s">
        <v>237</v>
      </c>
      <c r="B361" s="276">
        <f>SUM(B271:B360)</f>
        <v>4867</v>
      </c>
      <c r="C361" s="292"/>
    </row>
    <row r="362" spans="1:2" s="2" customFormat="1" ht="12.75">
      <c r="A362" s="9"/>
      <c r="B362" s="218"/>
    </row>
    <row r="363" spans="1:2" ht="19.5" thickBot="1">
      <c r="A363" s="1" t="s">
        <v>340</v>
      </c>
      <c r="B363" s="219"/>
    </row>
    <row r="364" spans="1:3" ht="12.75">
      <c r="A364" s="279" t="s">
        <v>254</v>
      </c>
      <c r="B364" s="282" t="s">
        <v>255</v>
      </c>
      <c r="C364" s="285" t="s">
        <v>477</v>
      </c>
    </row>
    <row r="365" spans="1:3" ht="13.5" thickBot="1">
      <c r="A365" s="290" t="s">
        <v>256</v>
      </c>
      <c r="B365" s="283">
        <v>2001</v>
      </c>
      <c r="C365" s="291" t="s">
        <v>481</v>
      </c>
    </row>
    <row r="366" spans="1:3" ht="12.75">
      <c r="A366" s="388" t="s">
        <v>341</v>
      </c>
      <c r="B366" s="389">
        <v>5</v>
      </c>
      <c r="C366" s="390" t="s">
        <v>574</v>
      </c>
    </row>
    <row r="367" spans="1:3" ht="12.75">
      <c r="A367" s="237"/>
      <c r="B367" s="394">
        <v>30</v>
      </c>
      <c r="C367" s="396" t="s">
        <v>324</v>
      </c>
    </row>
    <row r="368" spans="1:3" ht="12.75">
      <c r="A368" s="237"/>
      <c r="B368" s="394">
        <v>0</v>
      </c>
      <c r="C368" s="396" t="s">
        <v>323</v>
      </c>
    </row>
    <row r="369" spans="1:3" ht="12.75">
      <c r="A369" s="237"/>
      <c r="B369" s="394">
        <v>35</v>
      </c>
      <c r="C369" s="402" t="s">
        <v>483</v>
      </c>
    </row>
    <row r="370" spans="1:3" ht="12.75">
      <c r="A370" s="237"/>
      <c r="B370" s="394">
        <v>15</v>
      </c>
      <c r="C370" s="396" t="s">
        <v>342</v>
      </c>
    </row>
    <row r="371" spans="1:3" ht="12.75">
      <c r="A371" s="237"/>
      <c r="B371" s="394">
        <v>15</v>
      </c>
      <c r="C371" s="396" t="s">
        <v>343</v>
      </c>
    </row>
    <row r="372" spans="1:3" ht="12.75">
      <c r="A372" s="237"/>
      <c r="B372" s="394">
        <v>190</v>
      </c>
      <c r="C372" s="396" t="s">
        <v>344</v>
      </c>
    </row>
    <row r="373" spans="1:3" ht="12.75">
      <c r="A373" s="237"/>
      <c r="B373" s="394">
        <v>40</v>
      </c>
      <c r="C373" s="396" t="s">
        <v>345</v>
      </c>
    </row>
    <row r="374" spans="1:3" ht="12.75">
      <c r="A374" s="237"/>
      <c r="B374" s="394">
        <v>0</v>
      </c>
      <c r="C374" s="396" t="s">
        <v>346</v>
      </c>
    </row>
    <row r="375" spans="1:3" ht="12.75">
      <c r="A375" s="237"/>
      <c r="B375" s="394">
        <v>10</v>
      </c>
      <c r="C375" s="396" t="s">
        <v>519</v>
      </c>
    </row>
    <row r="376" spans="1:3" ht="12.75">
      <c r="A376" s="237"/>
      <c r="B376" s="394">
        <v>32</v>
      </c>
      <c r="C376" s="396" t="s">
        <v>582</v>
      </c>
    </row>
    <row r="377" spans="1:3" ht="12.75">
      <c r="A377" s="237"/>
      <c r="B377" s="394">
        <v>50</v>
      </c>
      <c r="C377" s="396" t="s">
        <v>333</v>
      </c>
    </row>
    <row r="378" spans="1:3" ht="12.75">
      <c r="A378" s="237"/>
      <c r="B378" s="394">
        <v>5</v>
      </c>
      <c r="C378" s="396" t="s">
        <v>347</v>
      </c>
    </row>
    <row r="379" spans="1:3" ht="12.75">
      <c r="A379" s="237"/>
      <c r="B379" s="394">
        <v>14</v>
      </c>
      <c r="C379" s="396" t="s">
        <v>575</v>
      </c>
    </row>
    <row r="380" spans="1:3" ht="12.75">
      <c r="A380" s="237"/>
      <c r="B380" s="394">
        <v>25</v>
      </c>
      <c r="C380" s="396" t="s">
        <v>348</v>
      </c>
    </row>
    <row r="381" spans="1:3" ht="12.75">
      <c r="A381" s="237"/>
      <c r="B381" s="394">
        <v>20</v>
      </c>
      <c r="C381" s="396" t="s">
        <v>496</v>
      </c>
    </row>
    <row r="382" spans="1:3" ht="12.75">
      <c r="A382" s="237"/>
      <c r="B382" s="394">
        <v>30</v>
      </c>
      <c r="C382" s="396" t="s">
        <v>317</v>
      </c>
    </row>
    <row r="383" spans="1:3" ht="12.75">
      <c r="A383" s="237"/>
      <c r="B383" s="394">
        <v>149</v>
      </c>
      <c r="C383" s="396" t="s">
        <v>505</v>
      </c>
    </row>
    <row r="384" spans="1:3" ht="12.75">
      <c r="A384" s="237"/>
      <c r="B384" s="394">
        <v>0</v>
      </c>
      <c r="C384" s="402" t="s">
        <v>483</v>
      </c>
    </row>
    <row r="385" spans="1:3" ht="12.75">
      <c r="A385" s="237"/>
      <c r="B385" s="394">
        <v>7</v>
      </c>
      <c r="C385" s="396" t="s">
        <v>577</v>
      </c>
    </row>
    <row r="386" spans="1:3" ht="12.75">
      <c r="A386" s="237"/>
      <c r="B386" s="394">
        <v>0</v>
      </c>
      <c r="C386" s="396" t="s">
        <v>349</v>
      </c>
    </row>
    <row r="387" spans="1:3" ht="12.75">
      <c r="A387" s="237"/>
      <c r="B387" s="394">
        <v>642</v>
      </c>
      <c r="C387" s="396" t="s">
        <v>555</v>
      </c>
    </row>
    <row r="388" spans="1:3" ht="12.75">
      <c r="A388" s="237"/>
      <c r="B388" s="394">
        <v>2</v>
      </c>
      <c r="C388" s="396" t="s">
        <v>578</v>
      </c>
    </row>
    <row r="389" spans="1:3" ht="12.75">
      <c r="A389" s="237"/>
      <c r="B389" s="394">
        <v>5</v>
      </c>
      <c r="C389" s="396" t="s">
        <v>579</v>
      </c>
    </row>
    <row r="390" spans="1:3" ht="12.75">
      <c r="A390" s="237"/>
      <c r="B390" s="394">
        <v>30</v>
      </c>
      <c r="C390" s="396" t="s">
        <v>350</v>
      </c>
    </row>
    <row r="391" spans="1:3" ht="12.75">
      <c r="A391" s="237"/>
      <c r="B391" s="394">
        <v>420</v>
      </c>
      <c r="C391" s="396" t="s">
        <v>553</v>
      </c>
    </row>
    <row r="392" spans="1:3" ht="12.75">
      <c r="A392" s="237"/>
      <c r="B392" s="394">
        <v>20</v>
      </c>
      <c r="C392" s="396" t="s">
        <v>489</v>
      </c>
    </row>
    <row r="393" spans="1:3" ht="12.75">
      <c r="A393" s="237"/>
      <c r="B393" s="394">
        <v>77</v>
      </c>
      <c r="C393" s="396" t="s">
        <v>583</v>
      </c>
    </row>
    <row r="394" spans="1:3" ht="12.75">
      <c r="A394" s="237"/>
      <c r="B394" s="394">
        <v>5</v>
      </c>
      <c r="C394" s="396" t="s">
        <v>580</v>
      </c>
    </row>
    <row r="395" spans="1:3" ht="12.75">
      <c r="A395" s="237"/>
      <c r="B395" s="394">
        <v>5</v>
      </c>
      <c r="C395" s="396" t="s">
        <v>528</v>
      </c>
    </row>
    <row r="396" spans="1:3" ht="12.75">
      <c r="A396" s="237" t="s">
        <v>351</v>
      </c>
      <c r="B396" s="394">
        <v>0</v>
      </c>
      <c r="C396" s="396" t="s">
        <v>281</v>
      </c>
    </row>
    <row r="397" spans="1:3" ht="12.75">
      <c r="A397" s="237"/>
      <c r="B397" s="394">
        <v>0</v>
      </c>
      <c r="C397" s="396" t="s">
        <v>333</v>
      </c>
    </row>
    <row r="398" spans="1:3" ht="12.75">
      <c r="A398" s="237"/>
      <c r="B398" s="394">
        <v>30</v>
      </c>
      <c r="C398" s="396" t="s">
        <v>352</v>
      </c>
    </row>
    <row r="399" spans="1:3" ht="12.75">
      <c r="A399" s="237"/>
      <c r="B399" s="394">
        <v>5</v>
      </c>
      <c r="C399" s="396" t="s">
        <v>575</v>
      </c>
    </row>
    <row r="400" spans="1:3" ht="12.75">
      <c r="A400" s="237"/>
      <c r="B400" s="394">
        <v>10</v>
      </c>
      <c r="C400" s="396" t="s">
        <v>350</v>
      </c>
    </row>
    <row r="401" spans="1:3" ht="12.75">
      <c r="A401" s="237" t="s">
        <v>353</v>
      </c>
      <c r="B401" s="394">
        <v>0</v>
      </c>
      <c r="C401" s="396" t="s">
        <v>344</v>
      </c>
    </row>
    <row r="402" spans="1:3" ht="12.75">
      <c r="A402" s="237"/>
      <c r="B402" s="394">
        <v>50</v>
      </c>
      <c r="C402" s="396" t="s">
        <v>352</v>
      </c>
    </row>
    <row r="403" spans="1:3" ht="12.75">
      <c r="A403" s="237"/>
      <c r="B403" s="394">
        <v>0</v>
      </c>
      <c r="C403" s="396" t="s">
        <v>333</v>
      </c>
    </row>
    <row r="404" spans="1:3" ht="12.75">
      <c r="A404" s="237"/>
      <c r="B404" s="394">
        <v>0</v>
      </c>
      <c r="C404" s="396" t="s">
        <v>523</v>
      </c>
    </row>
    <row r="405" spans="1:3" ht="12.75">
      <c r="A405" s="237"/>
      <c r="B405" s="394">
        <v>0</v>
      </c>
      <c r="C405" s="396" t="s">
        <v>354</v>
      </c>
    </row>
    <row r="406" spans="1:3" ht="12.75">
      <c r="A406" s="237"/>
      <c r="B406" s="394">
        <v>0</v>
      </c>
      <c r="C406" s="396" t="s">
        <v>576</v>
      </c>
    </row>
    <row r="407" spans="1:3" ht="12.75">
      <c r="A407" s="237"/>
      <c r="B407" s="394">
        <v>0</v>
      </c>
      <c r="C407" s="396" t="s">
        <v>581</v>
      </c>
    </row>
    <row r="408" spans="1:3" ht="12.75">
      <c r="A408" s="237"/>
      <c r="B408" s="394">
        <v>0</v>
      </c>
      <c r="C408" s="402" t="s">
        <v>483</v>
      </c>
    </row>
    <row r="409" spans="1:3" ht="12.75">
      <c r="A409" s="237" t="s">
        <v>355</v>
      </c>
      <c r="B409" s="394">
        <v>60</v>
      </c>
      <c r="C409" s="396" t="s">
        <v>352</v>
      </c>
    </row>
    <row r="410" spans="1:3" ht="12.75">
      <c r="A410" s="237"/>
      <c r="B410" s="394">
        <v>2</v>
      </c>
      <c r="C410" s="396" t="s">
        <v>575</v>
      </c>
    </row>
    <row r="411" spans="1:3" ht="12.75">
      <c r="A411" s="237"/>
      <c r="B411" s="394">
        <v>0</v>
      </c>
      <c r="C411" s="396" t="s">
        <v>342</v>
      </c>
    </row>
    <row r="412" spans="1:3" ht="12.75">
      <c r="A412" s="237"/>
      <c r="B412" s="394">
        <v>0</v>
      </c>
      <c r="C412" s="396" t="s">
        <v>343</v>
      </c>
    </row>
    <row r="413" spans="1:3" ht="12.75">
      <c r="A413" s="237"/>
      <c r="B413" s="394">
        <v>0</v>
      </c>
      <c r="C413" s="396" t="s">
        <v>344</v>
      </c>
    </row>
    <row r="414" spans="1:3" ht="12.75">
      <c r="A414" s="237"/>
      <c r="B414" s="394">
        <v>0</v>
      </c>
      <c r="C414" s="396" t="s">
        <v>345</v>
      </c>
    </row>
    <row r="415" spans="1:3" ht="12.75">
      <c r="A415" s="237"/>
      <c r="B415" s="394">
        <v>0</v>
      </c>
      <c r="C415" s="396" t="s">
        <v>582</v>
      </c>
    </row>
    <row r="416" spans="1:3" ht="12.75">
      <c r="A416" s="237"/>
      <c r="B416" s="394">
        <v>0</v>
      </c>
      <c r="C416" s="396" t="s">
        <v>576</v>
      </c>
    </row>
    <row r="417" spans="1:3" ht="12.75">
      <c r="A417" s="397"/>
      <c r="B417" s="398">
        <v>0</v>
      </c>
      <c r="C417" s="399" t="s">
        <v>559</v>
      </c>
    </row>
    <row r="418" spans="1:3" ht="13.5" thickBot="1">
      <c r="A418" s="415" t="s">
        <v>356</v>
      </c>
      <c r="B418" s="408">
        <v>92</v>
      </c>
      <c r="C418" s="409" t="s">
        <v>352</v>
      </c>
    </row>
    <row r="419" spans="1:3" ht="13.5" thickBot="1">
      <c r="A419" s="288" t="s">
        <v>237</v>
      </c>
      <c r="B419" s="276">
        <f>SUM(B366:B418)</f>
        <v>2127</v>
      </c>
      <c r="C419" s="292"/>
    </row>
    <row r="420" spans="1:2" ht="12" customHeight="1">
      <c r="A420" s="9"/>
      <c r="B420" s="218"/>
    </row>
    <row r="421" spans="1:2" ht="12" customHeight="1">
      <c r="A421" s="9"/>
      <c r="B421" s="218"/>
    </row>
    <row r="422" spans="1:2" ht="19.5" thickBot="1">
      <c r="A422" s="1" t="s">
        <v>357</v>
      </c>
      <c r="B422" s="219"/>
    </row>
    <row r="423" spans="1:3" ht="12.75">
      <c r="A423" s="279" t="s">
        <v>254</v>
      </c>
      <c r="B423" s="282" t="s">
        <v>255</v>
      </c>
      <c r="C423" s="285" t="s">
        <v>477</v>
      </c>
    </row>
    <row r="424" spans="1:3" ht="13.5" thickBot="1">
      <c r="A424" s="290" t="s">
        <v>256</v>
      </c>
      <c r="B424" s="283">
        <v>2001</v>
      </c>
      <c r="C424" s="291" t="s">
        <v>481</v>
      </c>
    </row>
    <row r="425" spans="1:3" ht="12.75">
      <c r="A425" s="388" t="s">
        <v>358</v>
      </c>
      <c r="B425" s="389">
        <v>150</v>
      </c>
      <c r="C425" s="390" t="s">
        <v>584</v>
      </c>
    </row>
    <row r="426" spans="1:3" ht="12.75">
      <c r="A426" s="237" t="s">
        <v>359</v>
      </c>
      <c r="B426" s="394">
        <v>13</v>
      </c>
      <c r="C426" s="396" t="s">
        <v>360</v>
      </c>
    </row>
    <row r="427" spans="1:3" ht="12.75">
      <c r="A427" s="237"/>
      <c r="B427" s="394">
        <v>0</v>
      </c>
      <c r="C427" s="396" t="s">
        <v>333</v>
      </c>
    </row>
    <row r="428" spans="1:3" ht="12.75">
      <c r="A428" s="237"/>
      <c r="B428" s="394">
        <v>0</v>
      </c>
      <c r="C428" s="396" t="s">
        <v>347</v>
      </c>
    </row>
    <row r="429" spans="1:3" ht="12.75">
      <c r="A429" s="397"/>
      <c r="B429" s="398">
        <v>0</v>
      </c>
      <c r="C429" s="396" t="s">
        <v>505</v>
      </c>
    </row>
    <row r="430" spans="1:3" ht="12.75">
      <c r="A430" s="397"/>
      <c r="B430" s="398">
        <v>2</v>
      </c>
      <c r="C430" s="399" t="s">
        <v>555</v>
      </c>
    </row>
    <row r="431" spans="1:3" ht="13.5" thickBot="1">
      <c r="A431" s="415"/>
      <c r="B431" s="408">
        <v>0</v>
      </c>
      <c r="C431" s="409" t="s">
        <v>361</v>
      </c>
    </row>
    <row r="432" spans="1:3" ht="13.5" thickBot="1">
      <c r="A432" s="288" t="s">
        <v>237</v>
      </c>
      <c r="B432" s="295">
        <f>SUM(B425:B431)</f>
        <v>165</v>
      </c>
      <c r="C432" s="292"/>
    </row>
    <row r="433" spans="1:3" ht="12.75">
      <c r="A433" s="293"/>
      <c r="B433" s="297"/>
      <c r="C433" s="293"/>
    </row>
    <row r="434" spans="1:2" ht="19.5" thickBot="1">
      <c r="A434" s="1" t="s">
        <v>362</v>
      </c>
      <c r="B434" s="219"/>
    </row>
    <row r="435" spans="1:3" ht="12.75">
      <c r="A435" s="279" t="s">
        <v>254</v>
      </c>
      <c r="B435" s="282" t="s">
        <v>255</v>
      </c>
      <c r="C435" s="285" t="s">
        <v>477</v>
      </c>
    </row>
    <row r="436" spans="1:3" ht="13.5" thickBot="1">
      <c r="A436" s="290" t="s">
        <v>256</v>
      </c>
      <c r="B436" s="283">
        <v>2001</v>
      </c>
      <c r="C436" s="291" t="s">
        <v>481</v>
      </c>
    </row>
    <row r="437" spans="1:3" ht="12.75">
      <c r="A437" s="388" t="s">
        <v>363</v>
      </c>
      <c r="B437" s="421">
        <v>0</v>
      </c>
      <c r="C437" s="390" t="s">
        <v>586</v>
      </c>
    </row>
    <row r="438" spans="1:3" ht="12.75">
      <c r="A438" s="237"/>
      <c r="B438" s="422">
        <v>100</v>
      </c>
      <c r="C438" s="396" t="s">
        <v>585</v>
      </c>
    </row>
    <row r="439" spans="1:3" ht="13.5" thickBot="1">
      <c r="A439" s="237"/>
      <c r="B439" s="423">
        <v>100</v>
      </c>
      <c r="C439" s="409" t="s">
        <v>658</v>
      </c>
    </row>
    <row r="440" spans="1:3" ht="13.5" thickBot="1">
      <c r="A440" s="288" t="s">
        <v>237</v>
      </c>
      <c r="B440" s="296">
        <f>SUM(B437:B439)</f>
        <v>200</v>
      </c>
      <c r="C440" s="292"/>
    </row>
    <row r="441" spans="1:2" ht="12.75" customHeight="1">
      <c r="A441" s="9"/>
      <c r="B441" s="218"/>
    </row>
    <row r="442" spans="1:2" ht="12.75" customHeight="1">
      <c r="A442" s="9"/>
      <c r="B442" s="218"/>
    </row>
    <row r="443" spans="1:2" ht="12.75" customHeight="1">
      <c r="A443" s="9"/>
      <c r="B443" s="218"/>
    </row>
    <row r="444" spans="1:2" ht="19.5" thickBot="1">
      <c r="A444" s="1" t="s">
        <v>364</v>
      </c>
      <c r="B444" s="219"/>
    </row>
    <row r="445" spans="1:3" ht="12.75">
      <c r="A445" s="279" t="s">
        <v>254</v>
      </c>
      <c r="B445" s="282" t="s">
        <v>255</v>
      </c>
      <c r="C445" s="285" t="s">
        <v>477</v>
      </c>
    </row>
    <row r="446" spans="1:3" ht="13.5" thickBot="1">
      <c r="A446" s="290" t="s">
        <v>256</v>
      </c>
      <c r="B446" s="283">
        <v>2001</v>
      </c>
      <c r="C446" s="291" t="s">
        <v>481</v>
      </c>
    </row>
    <row r="447" spans="1:3" ht="12.75">
      <c r="A447" s="388" t="s">
        <v>365</v>
      </c>
      <c r="B447" s="421">
        <v>0</v>
      </c>
      <c r="C447" s="390" t="s">
        <v>366</v>
      </c>
    </row>
    <row r="448" spans="1:3" ht="12.75">
      <c r="A448" s="237"/>
      <c r="B448" s="422">
        <v>0</v>
      </c>
      <c r="C448" s="396" t="s">
        <v>367</v>
      </c>
    </row>
    <row r="449" spans="1:3" ht="12.75">
      <c r="A449" s="237"/>
      <c r="B449" s="422">
        <v>0</v>
      </c>
      <c r="C449" s="396" t="s">
        <v>368</v>
      </c>
    </row>
    <row r="450" spans="1:3" ht="12.75">
      <c r="A450" s="237"/>
      <c r="B450" s="422">
        <v>0</v>
      </c>
      <c r="C450" s="396" t="s">
        <v>369</v>
      </c>
    </row>
    <row r="451" spans="1:3" ht="12.75">
      <c r="A451" s="237"/>
      <c r="B451" s="422">
        <v>0</v>
      </c>
      <c r="C451" s="396" t="s">
        <v>506</v>
      </c>
    </row>
    <row r="452" spans="1:3" ht="12.75">
      <c r="A452" s="237"/>
      <c r="B452" s="422">
        <v>0</v>
      </c>
      <c r="C452" s="396" t="s">
        <v>370</v>
      </c>
    </row>
    <row r="453" spans="1:3" ht="13.5" thickBot="1">
      <c r="A453" s="237" t="s">
        <v>371</v>
      </c>
      <c r="B453" s="423">
        <v>0</v>
      </c>
      <c r="C453" s="409" t="s">
        <v>347</v>
      </c>
    </row>
    <row r="454" spans="1:3" ht="13.5" thickBot="1">
      <c r="A454" s="288" t="s">
        <v>237</v>
      </c>
      <c r="B454" s="296">
        <f>SUM(B447:B453)</f>
        <v>0</v>
      </c>
      <c r="C454" s="292"/>
    </row>
    <row r="455" spans="1:2" ht="9.75" customHeight="1">
      <c r="A455" s="135"/>
      <c r="B455" s="236"/>
    </row>
    <row r="456" spans="1:2" ht="19.5" thickBot="1">
      <c r="A456" s="1" t="s">
        <v>372</v>
      </c>
      <c r="B456" s="219"/>
    </row>
    <row r="457" spans="1:3" ht="12.75">
      <c r="A457" s="279" t="s">
        <v>254</v>
      </c>
      <c r="B457" s="282" t="s">
        <v>255</v>
      </c>
      <c r="C457" s="285" t="s">
        <v>477</v>
      </c>
    </row>
    <row r="458" spans="1:3" ht="13.5" thickBot="1">
      <c r="A458" s="290" t="s">
        <v>256</v>
      </c>
      <c r="B458" s="283">
        <v>2001</v>
      </c>
      <c r="C458" s="291" t="s">
        <v>481</v>
      </c>
    </row>
    <row r="459" spans="1:3" ht="12.75">
      <c r="A459" s="424" t="s">
        <v>373</v>
      </c>
      <c r="B459" s="425">
        <v>400</v>
      </c>
      <c r="C459" s="426" t="s">
        <v>347</v>
      </c>
    </row>
    <row r="460" spans="1:3" ht="12.75">
      <c r="A460" s="427" t="s">
        <v>374</v>
      </c>
      <c r="B460" s="428">
        <v>35</v>
      </c>
      <c r="C460" s="429" t="s">
        <v>587</v>
      </c>
    </row>
    <row r="461" spans="1:3" ht="12.75">
      <c r="A461" s="427"/>
      <c r="B461" s="430">
        <v>225</v>
      </c>
      <c r="C461" s="419" t="s">
        <v>588</v>
      </c>
    </row>
    <row r="462" spans="1:3" ht="12.75">
      <c r="A462" s="431"/>
      <c r="B462" s="430">
        <v>0</v>
      </c>
      <c r="C462" s="419" t="s">
        <v>361</v>
      </c>
    </row>
    <row r="463" spans="1:3" ht="12.75">
      <c r="A463" s="427"/>
      <c r="B463" s="430">
        <v>0</v>
      </c>
      <c r="C463" s="419" t="s">
        <v>589</v>
      </c>
    </row>
    <row r="464" spans="1:3" ht="12.75">
      <c r="A464" s="427" t="s">
        <v>375</v>
      </c>
      <c r="B464" s="430">
        <v>0</v>
      </c>
      <c r="C464" s="419" t="s">
        <v>590</v>
      </c>
    </row>
    <row r="465" spans="1:3" ht="12.75">
      <c r="A465" s="427" t="s">
        <v>376</v>
      </c>
      <c r="B465" s="430">
        <v>0</v>
      </c>
      <c r="C465" s="419" t="s">
        <v>366</v>
      </c>
    </row>
    <row r="466" spans="1:3" ht="12.75">
      <c r="A466" s="427"/>
      <c r="B466" s="430">
        <v>0</v>
      </c>
      <c r="C466" s="419" t="s">
        <v>367</v>
      </c>
    </row>
    <row r="467" spans="1:3" ht="12.75">
      <c r="A467" s="427"/>
      <c r="B467" s="430">
        <v>0</v>
      </c>
      <c r="C467" s="419" t="s">
        <v>368</v>
      </c>
    </row>
    <row r="468" spans="1:3" ht="12.75">
      <c r="A468" s="427"/>
      <c r="B468" s="430">
        <v>0</v>
      </c>
      <c r="C468" s="419" t="s">
        <v>377</v>
      </c>
    </row>
    <row r="469" spans="1:3" ht="12.75">
      <c r="A469" s="427"/>
      <c r="B469" s="430">
        <v>10</v>
      </c>
      <c r="C469" s="419" t="s">
        <v>347</v>
      </c>
    </row>
    <row r="470" spans="1:3" ht="12.75">
      <c r="A470" s="427"/>
      <c r="B470" s="430">
        <v>160</v>
      </c>
      <c r="C470" s="419" t="s">
        <v>673</v>
      </c>
    </row>
    <row r="471" spans="1:3" ht="12.75">
      <c r="A471" s="432"/>
      <c r="B471" s="433">
        <v>0</v>
      </c>
      <c r="C471" s="434" t="s">
        <v>555</v>
      </c>
    </row>
    <row r="472" spans="1:3" ht="13.5" thickBot="1">
      <c r="A472" s="435"/>
      <c r="B472" s="436">
        <v>0</v>
      </c>
      <c r="C472" s="437" t="s">
        <v>361</v>
      </c>
    </row>
    <row r="473" spans="1:3" ht="13.5" thickBot="1">
      <c r="A473" s="438" t="s">
        <v>237</v>
      </c>
      <c r="B473" s="439">
        <f>SUM(B459:B472)</f>
        <v>830</v>
      </c>
      <c r="C473" s="440"/>
    </row>
    <row r="474" spans="1:3" ht="12.75">
      <c r="A474" s="441"/>
      <c r="B474" s="442"/>
      <c r="C474" s="160"/>
    </row>
    <row r="475" spans="1:3" ht="19.5" thickBot="1">
      <c r="A475" s="443" t="s">
        <v>378</v>
      </c>
      <c r="B475" s="444"/>
      <c r="C475" s="160"/>
    </row>
    <row r="476" spans="1:3" ht="12.75">
      <c r="A476" s="445" t="s">
        <v>254</v>
      </c>
      <c r="B476" s="446" t="s">
        <v>255</v>
      </c>
      <c r="C476" s="447" t="s">
        <v>591</v>
      </c>
    </row>
    <row r="477" spans="1:3" ht="13.5" thickBot="1">
      <c r="A477" s="448" t="s">
        <v>256</v>
      </c>
      <c r="B477" s="449">
        <v>2001</v>
      </c>
      <c r="C477" s="450" t="s">
        <v>481</v>
      </c>
    </row>
    <row r="478" spans="1:3" ht="12.75">
      <c r="A478" s="388" t="s">
        <v>379</v>
      </c>
      <c r="B478" s="451">
        <v>0</v>
      </c>
      <c r="C478" s="426" t="s">
        <v>592</v>
      </c>
    </row>
    <row r="479" spans="1:3" ht="12.75">
      <c r="A479" s="391" t="s">
        <v>381</v>
      </c>
      <c r="B479" s="452">
        <v>0</v>
      </c>
      <c r="C479" s="429" t="s">
        <v>380</v>
      </c>
    </row>
    <row r="480" spans="1:3" ht="12.75">
      <c r="A480" s="237" t="s">
        <v>382</v>
      </c>
      <c r="B480" s="452">
        <v>0</v>
      </c>
      <c r="C480" s="429" t="s">
        <v>269</v>
      </c>
    </row>
    <row r="481" spans="1:3" ht="12.75">
      <c r="A481" s="237"/>
      <c r="B481" s="452">
        <v>0</v>
      </c>
      <c r="C481" s="429" t="s">
        <v>271</v>
      </c>
    </row>
    <row r="482" spans="1:3" ht="12.75">
      <c r="A482" s="237"/>
      <c r="B482" s="453">
        <v>0</v>
      </c>
      <c r="C482" s="393" t="s">
        <v>270</v>
      </c>
    </row>
    <row r="483" spans="1:3" ht="12.75">
      <c r="A483" s="237"/>
      <c r="B483" s="453">
        <v>70</v>
      </c>
      <c r="C483" s="393" t="s">
        <v>383</v>
      </c>
    </row>
    <row r="484" spans="1:3" ht="12.75">
      <c r="A484" s="237"/>
      <c r="B484" s="454">
        <v>100</v>
      </c>
      <c r="C484" s="396" t="s">
        <v>384</v>
      </c>
    </row>
    <row r="485" spans="1:3" ht="12.75">
      <c r="A485" s="237"/>
      <c r="B485" s="454">
        <v>0</v>
      </c>
      <c r="C485" s="396" t="s">
        <v>593</v>
      </c>
    </row>
    <row r="486" spans="1:3" ht="12.75">
      <c r="A486" s="237"/>
      <c r="B486" s="454">
        <v>0</v>
      </c>
      <c r="C486" s="396" t="s">
        <v>594</v>
      </c>
    </row>
    <row r="487" spans="1:3" ht="12.75">
      <c r="A487" s="397"/>
      <c r="B487" s="455">
        <v>0</v>
      </c>
      <c r="C487" s="399" t="s">
        <v>588</v>
      </c>
    </row>
    <row r="488" spans="1:3" ht="12.75">
      <c r="A488" s="397"/>
      <c r="B488" s="455">
        <v>0</v>
      </c>
      <c r="C488" s="399" t="s">
        <v>505</v>
      </c>
    </row>
    <row r="489" spans="1:3" ht="12.75">
      <c r="A489" s="397"/>
      <c r="B489" s="455">
        <v>0</v>
      </c>
      <c r="C489" s="399" t="s">
        <v>506</v>
      </c>
    </row>
    <row r="490" spans="1:3" ht="13.5" thickBot="1">
      <c r="A490" s="415"/>
      <c r="B490" s="456">
        <v>500</v>
      </c>
      <c r="C490" s="409" t="s">
        <v>279</v>
      </c>
    </row>
    <row r="491" spans="1:3" ht="13.5" thickBot="1">
      <c r="A491" s="438" t="s">
        <v>237</v>
      </c>
      <c r="B491" s="457">
        <f>SUM(B479:B490)</f>
        <v>670</v>
      </c>
      <c r="C491" s="440"/>
    </row>
    <row r="492" spans="1:3" ht="12.75">
      <c r="A492" s="161"/>
      <c r="B492" s="458"/>
      <c r="C492" s="161"/>
    </row>
    <row r="493" spans="1:3" ht="19.5" thickBot="1">
      <c r="A493" s="443" t="s">
        <v>385</v>
      </c>
      <c r="B493" s="444"/>
      <c r="C493" s="160"/>
    </row>
    <row r="494" spans="1:3" ht="12.75">
      <c r="A494" s="445" t="s">
        <v>254</v>
      </c>
      <c r="B494" s="446" t="s">
        <v>255</v>
      </c>
      <c r="C494" s="447" t="s">
        <v>477</v>
      </c>
    </row>
    <row r="495" spans="1:3" ht="13.5" thickBot="1">
      <c r="A495" s="459" t="s">
        <v>256</v>
      </c>
      <c r="B495" s="449">
        <v>2001</v>
      </c>
      <c r="C495" s="460" t="s">
        <v>481</v>
      </c>
    </row>
    <row r="496" spans="1:3" ht="12.75">
      <c r="A496" s="388" t="s">
        <v>386</v>
      </c>
      <c r="B496" s="421">
        <v>209</v>
      </c>
      <c r="C496" s="390" t="s">
        <v>387</v>
      </c>
    </row>
    <row r="497" spans="1:3" ht="12.75">
      <c r="A497" s="237" t="s">
        <v>388</v>
      </c>
      <c r="B497" s="422">
        <v>30</v>
      </c>
      <c r="C497" s="396" t="s">
        <v>387</v>
      </c>
    </row>
    <row r="498" spans="1:3" ht="12.75">
      <c r="A498" s="237" t="s">
        <v>389</v>
      </c>
      <c r="B498" s="422">
        <v>0</v>
      </c>
      <c r="C498" s="396" t="s">
        <v>387</v>
      </c>
    </row>
    <row r="499" spans="1:3" ht="12.75">
      <c r="A499" s="237"/>
      <c r="B499" s="422">
        <v>0</v>
      </c>
      <c r="C499" s="396" t="s">
        <v>595</v>
      </c>
    </row>
    <row r="500" spans="1:3" ht="12.75">
      <c r="A500" s="237" t="s">
        <v>390</v>
      </c>
      <c r="B500" s="422">
        <v>0</v>
      </c>
      <c r="C500" s="396" t="s">
        <v>598</v>
      </c>
    </row>
    <row r="501" spans="1:3" ht="12.75">
      <c r="A501" s="237" t="s">
        <v>391</v>
      </c>
      <c r="B501" s="422">
        <v>0</v>
      </c>
      <c r="C501" s="402" t="s">
        <v>483</v>
      </c>
    </row>
    <row r="502" spans="1:3" ht="12.75">
      <c r="A502" s="237" t="s">
        <v>392</v>
      </c>
      <c r="B502" s="422">
        <v>100</v>
      </c>
      <c r="C502" s="396" t="s">
        <v>596</v>
      </c>
    </row>
    <row r="503" spans="1:3" ht="12.75">
      <c r="A503" s="237" t="s">
        <v>393</v>
      </c>
      <c r="B503" s="422">
        <v>0</v>
      </c>
      <c r="C503" s="396" t="s">
        <v>595</v>
      </c>
    </row>
    <row r="504" spans="1:3" ht="12.75">
      <c r="A504" s="237"/>
      <c r="B504" s="422">
        <v>30</v>
      </c>
      <c r="C504" s="396" t="s">
        <v>597</v>
      </c>
    </row>
    <row r="505" spans="1:3" ht="12.75">
      <c r="A505" s="411" t="s">
        <v>394</v>
      </c>
      <c r="B505" s="461">
        <v>100</v>
      </c>
      <c r="C505" s="414" t="s">
        <v>659</v>
      </c>
    </row>
    <row r="506" spans="1:3" ht="12.75">
      <c r="A506" s="462">
        <v>5429</v>
      </c>
      <c r="B506" s="422">
        <v>0</v>
      </c>
      <c r="C506" s="406" t="s">
        <v>387</v>
      </c>
    </row>
    <row r="507" spans="1:3" ht="12.75">
      <c r="A507" s="237" t="s">
        <v>395</v>
      </c>
      <c r="B507" s="422">
        <v>0</v>
      </c>
      <c r="C507" s="396" t="s">
        <v>396</v>
      </c>
    </row>
    <row r="508" spans="1:3" ht="13.5" thickBot="1">
      <c r="A508" s="415" t="s">
        <v>474</v>
      </c>
      <c r="B508" s="423">
        <v>0</v>
      </c>
      <c r="C508" s="463" t="s">
        <v>483</v>
      </c>
    </row>
    <row r="509" spans="1:3" ht="13.5" thickBot="1">
      <c r="A509" s="288" t="s">
        <v>237</v>
      </c>
      <c r="B509" s="296">
        <f>SUM(B496:B508)</f>
        <v>469</v>
      </c>
      <c r="C509" s="292"/>
    </row>
    <row r="510" ht="12.75">
      <c r="B510" s="219"/>
    </row>
    <row r="511" spans="1:2" ht="19.5" thickBot="1">
      <c r="A511" s="1" t="s">
        <v>397</v>
      </c>
      <c r="B511" s="219"/>
    </row>
    <row r="512" spans="1:3" ht="12.75">
      <c r="A512" s="279" t="s">
        <v>254</v>
      </c>
      <c r="B512" s="282" t="s">
        <v>255</v>
      </c>
      <c r="C512" s="285" t="s">
        <v>477</v>
      </c>
    </row>
    <row r="513" spans="1:3" ht="13.5" thickBot="1">
      <c r="A513" s="290" t="s">
        <v>256</v>
      </c>
      <c r="B513" s="283">
        <v>2001</v>
      </c>
      <c r="C513" s="291" t="s">
        <v>481</v>
      </c>
    </row>
    <row r="514" spans="1:3" ht="12.75">
      <c r="A514" s="141" t="s">
        <v>471</v>
      </c>
      <c r="B514" s="428">
        <v>850</v>
      </c>
      <c r="C514" s="465" t="s">
        <v>758</v>
      </c>
    </row>
    <row r="515" spans="1:3" ht="12.75">
      <c r="A515" s="141" t="s">
        <v>754</v>
      </c>
      <c r="B515" s="428">
        <v>60</v>
      </c>
      <c r="C515" s="465" t="s">
        <v>759</v>
      </c>
    </row>
    <row r="516" spans="1:3" ht="12.75">
      <c r="A516" s="13" t="s">
        <v>400</v>
      </c>
      <c r="B516" s="433">
        <v>250</v>
      </c>
      <c r="C516" s="465" t="s">
        <v>760</v>
      </c>
    </row>
    <row r="517" spans="1:3" ht="12.75">
      <c r="A517" s="13" t="s">
        <v>401</v>
      </c>
      <c r="B517" s="433">
        <v>200</v>
      </c>
      <c r="C517" s="465" t="s">
        <v>761</v>
      </c>
    </row>
    <row r="518" spans="1:3" ht="12.75">
      <c r="A518" s="13" t="s">
        <v>402</v>
      </c>
      <c r="B518" s="433">
        <v>1100</v>
      </c>
      <c r="C518" s="465" t="s">
        <v>762</v>
      </c>
    </row>
    <row r="519" spans="1:3" ht="12.75">
      <c r="A519" s="13" t="s">
        <v>403</v>
      </c>
      <c r="B519" s="433">
        <v>4400</v>
      </c>
      <c r="C519" s="465" t="s">
        <v>763</v>
      </c>
    </row>
    <row r="520" spans="1:3" ht="12.75">
      <c r="A520" s="13" t="s">
        <v>404</v>
      </c>
      <c r="B520" s="433">
        <v>2200</v>
      </c>
      <c r="C520" s="465" t="s">
        <v>764</v>
      </c>
    </row>
    <row r="521" spans="1:3" ht="12.75">
      <c r="A521" s="13" t="s">
        <v>398</v>
      </c>
      <c r="B521" s="433">
        <v>220</v>
      </c>
      <c r="C521" s="465" t="s">
        <v>765</v>
      </c>
    </row>
    <row r="522" spans="1:3" ht="12.75">
      <c r="A522" s="13" t="s">
        <v>399</v>
      </c>
      <c r="B522" s="433">
        <v>0</v>
      </c>
      <c r="C522" s="465" t="s">
        <v>463</v>
      </c>
    </row>
    <row r="523" spans="1:3" ht="12.75">
      <c r="A523" s="13" t="s">
        <v>753</v>
      </c>
      <c r="B523" s="433">
        <v>150</v>
      </c>
      <c r="C523" s="465" t="s">
        <v>766</v>
      </c>
    </row>
    <row r="524" spans="1:3" ht="12.75">
      <c r="A524" s="13" t="s">
        <v>737</v>
      </c>
      <c r="B524" s="433">
        <v>1400</v>
      </c>
      <c r="C524" s="465" t="s">
        <v>767</v>
      </c>
    </row>
    <row r="525" spans="1:3" ht="13.5" thickBot="1">
      <c r="A525" s="13" t="s">
        <v>405</v>
      </c>
      <c r="B525" s="433">
        <v>2380</v>
      </c>
      <c r="C525" s="465" t="s">
        <v>768</v>
      </c>
    </row>
    <row r="526" spans="1:3" ht="13.5" thickBot="1">
      <c r="A526" s="288" t="s">
        <v>237</v>
      </c>
      <c r="B526" s="464">
        <f>SUM(B514:B525)</f>
        <v>13210</v>
      </c>
      <c r="C526" s="287"/>
    </row>
  </sheetData>
  <printOptions gridLines="1"/>
  <pageMargins left="0.3937007874015748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&amp;L&amp;12Návrh rozpočtu roku 2001&amp;C&amp;A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47"/>
  <sheetViews>
    <sheetView workbookViewId="0" topLeftCell="A22">
      <selection activeCell="C31" sqref="C31"/>
    </sheetView>
  </sheetViews>
  <sheetFormatPr defaultColWidth="9.00390625" defaultRowHeight="12.75"/>
  <cols>
    <col min="1" max="1" width="30.75390625" style="0" customWidth="1"/>
    <col min="2" max="2" width="12.75390625" style="0" customWidth="1"/>
    <col min="3" max="3" width="25.75390625" style="0" customWidth="1"/>
  </cols>
  <sheetData>
    <row r="1" ht="18">
      <c r="A1" s="17"/>
    </row>
    <row r="2" ht="16.5" thickBot="1">
      <c r="A2" s="12" t="s">
        <v>406</v>
      </c>
    </row>
    <row r="3" spans="1:3" ht="12.75">
      <c r="A3" s="277" t="s">
        <v>262</v>
      </c>
      <c r="B3" s="274" t="s">
        <v>255</v>
      </c>
      <c r="C3" s="277" t="s">
        <v>477</v>
      </c>
    </row>
    <row r="4" spans="1:3" ht="13.5" thickBot="1">
      <c r="A4" s="278" t="s">
        <v>256</v>
      </c>
      <c r="B4" s="275">
        <v>2001</v>
      </c>
      <c r="C4" s="278" t="s">
        <v>479</v>
      </c>
    </row>
    <row r="5" spans="1:3" ht="12.75">
      <c r="A5" s="416" t="s">
        <v>407</v>
      </c>
      <c r="B5" s="417">
        <v>3300</v>
      </c>
      <c r="C5" s="418" t="s">
        <v>480</v>
      </c>
    </row>
    <row r="6" spans="1:3" ht="12.75">
      <c r="A6" s="397" t="s">
        <v>408</v>
      </c>
      <c r="B6" s="398">
        <v>735</v>
      </c>
      <c r="C6" s="399" t="s">
        <v>480</v>
      </c>
    </row>
    <row r="7" spans="1:3" ht="12.75">
      <c r="A7" s="397" t="s">
        <v>409</v>
      </c>
      <c r="B7" s="398">
        <v>2790</v>
      </c>
      <c r="C7" s="399" t="s">
        <v>480</v>
      </c>
    </row>
    <row r="8" spans="1:3" ht="12.75">
      <c r="A8" s="397" t="s">
        <v>671</v>
      </c>
      <c r="B8" s="398">
        <v>400</v>
      </c>
      <c r="C8" s="399" t="s">
        <v>480</v>
      </c>
    </row>
    <row r="9" spans="1:3" ht="12.75">
      <c r="A9" s="237" t="s">
        <v>769</v>
      </c>
      <c r="B9" s="468">
        <v>7195</v>
      </c>
      <c r="C9" s="396" t="s">
        <v>480</v>
      </c>
    </row>
    <row r="10" spans="1:3" ht="13.5" thickBot="1">
      <c r="A10" s="411" t="s">
        <v>410</v>
      </c>
      <c r="B10" s="412">
        <v>1000</v>
      </c>
      <c r="C10" s="413" t="s">
        <v>480</v>
      </c>
    </row>
    <row r="11" spans="1:3" ht="13.5" thickBot="1">
      <c r="A11" s="136" t="s">
        <v>237</v>
      </c>
      <c r="B11" s="276">
        <f>SUM(B5:B10)</f>
        <v>15420</v>
      </c>
      <c r="C11" s="136"/>
    </row>
    <row r="12" spans="1:2" ht="12.75">
      <c r="A12" s="9"/>
      <c r="B12" s="9"/>
    </row>
    <row r="13" ht="16.5" thickBot="1">
      <c r="A13" s="12" t="s">
        <v>411</v>
      </c>
    </row>
    <row r="14" spans="1:3" ht="12.75">
      <c r="A14" s="277" t="s">
        <v>262</v>
      </c>
      <c r="B14" s="274" t="s">
        <v>255</v>
      </c>
      <c r="C14" s="277" t="s">
        <v>477</v>
      </c>
    </row>
    <row r="15" spans="1:3" ht="13.5" thickBot="1">
      <c r="A15" s="278" t="s">
        <v>256</v>
      </c>
      <c r="B15" s="275">
        <v>2001</v>
      </c>
      <c r="C15" s="278" t="s">
        <v>481</v>
      </c>
    </row>
    <row r="16" spans="1:3" ht="12.75">
      <c r="A16" s="411" t="s">
        <v>412</v>
      </c>
      <c r="B16" s="466">
        <v>0</v>
      </c>
      <c r="C16" s="426" t="s">
        <v>414</v>
      </c>
    </row>
    <row r="17" spans="1:3" ht="12.75">
      <c r="A17" s="411"/>
      <c r="B17" s="467">
        <v>0</v>
      </c>
      <c r="C17" s="413" t="s">
        <v>413</v>
      </c>
    </row>
    <row r="18" spans="1:3" ht="12.75">
      <c r="A18" s="411"/>
      <c r="B18" s="468">
        <v>0</v>
      </c>
      <c r="C18" s="396" t="s">
        <v>482</v>
      </c>
    </row>
    <row r="19" spans="1:3" ht="12.75">
      <c r="A19" s="411"/>
      <c r="B19" s="468">
        <v>320</v>
      </c>
      <c r="C19" s="396" t="s">
        <v>480</v>
      </c>
    </row>
    <row r="20" spans="1:3" ht="12.75">
      <c r="A20" s="411"/>
      <c r="B20" s="468">
        <v>65</v>
      </c>
      <c r="C20" s="396" t="s">
        <v>480</v>
      </c>
    </row>
    <row r="21" spans="1:3" ht="12.75">
      <c r="A21" s="411"/>
      <c r="B21" s="468">
        <v>30</v>
      </c>
      <c r="C21" s="396" t="s">
        <v>657</v>
      </c>
    </row>
    <row r="22" spans="1:3" ht="12.75">
      <c r="A22" s="411"/>
      <c r="B22" s="469">
        <v>0</v>
      </c>
      <c r="C22" s="470" t="s">
        <v>483</v>
      </c>
    </row>
    <row r="23" spans="1:3" ht="12.75">
      <c r="A23" s="411"/>
      <c r="B23" s="469">
        <v>0</v>
      </c>
      <c r="C23" s="399" t="s">
        <v>484</v>
      </c>
    </row>
    <row r="24" spans="1:3" ht="12.75">
      <c r="A24" s="397" t="s">
        <v>415</v>
      </c>
      <c r="B24" s="469">
        <v>400</v>
      </c>
      <c r="C24" s="399" t="s">
        <v>480</v>
      </c>
    </row>
    <row r="25" spans="1:3" ht="12.75">
      <c r="A25" s="397" t="s">
        <v>416</v>
      </c>
      <c r="B25" s="469">
        <v>75</v>
      </c>
      <c r="C25" s="399" t="s">
        <v>464</v>
      </c>
    </row>
    <row r="26" spans="1:3" ht="12.75">
      <c r="A26" s="397" t="s">
        <v>466</v>
      </c>
      <c r="B26" s="469">
        <v>10</v>
      </c>
      <c r="C26" s="399" t="s">
        <v>480</v>
      </c>
    </row>
    <row r="27" spans="1:3" ht="12.75">
      <c r="A27" s="237" t="s">
        <v>770</v>
      </c>
      <c r="B27" s="468">
        <v>1157</v>
      </c>
      <c r="C27" s="396" t="s">
        <v>599</v>
      </c>
    </row>
    <row r="28" spans="1:3" ht="12.75">
      <c r="A28" s="411" t="s">
        <v>417</v>
      </c>
      <c r="B28" s="467">
        <v>40</v>
      </c>
      <c r="C28" s="413" t="s">
        <v>480</v>
      </c>
    </row>
    <row r="29" spans="1:3" ht="12.75">
      <c r="A29" s="397" t="s">
        <v>418</v>
      </c>
      <c r="B29" s="469">
        <v>15</v>
      </c>
      <c r="C29" s="399" t="s">
        <v>480</v>
      </c>
    </row>
    <row r="30" spans="1:3" ht="12.75">
      <c r="A30" s="397" t="s">
        <v>419</v>
      </c>
      <c r="B30" s="469">
        <v>20</v>
      </c>
      <c r="C30" s="399" t="s">
        <v>480</v>
      </c>
    </row>
    <row r="31" spans="1:3" ht="12.75">
      <c r="A31" s="397" t="s">
        <v>420</v>
      </c>
      <c r="B31" s="469">
        <v>5</v>
      </c>
      <c r="C31" s="399" t="s">
        <v>480</v>
      </c>
    </row>
    <row r="32" spans="1:3" ht="13.5" thickBot="1">
      <c r="A32" s="397" t="s">
        <v>421</v>
      </c>
      <c r="B32" s="469">
        <v>10</v>
      </c>
      <c r="C32" s="399" t="s">
        <v>480</v>
      </c>
    </row>
    <row r="33" spans="1:3" ht="13.5" thickBot="1">
      <c r="A33" s="136" t="s">
        <v>237</v>
      </c>
      <c r="B33" s="276">
        <f>SUM(B16:B32)</f>
        <v>2147</v>
      </c>
      <c r="C33" s="136"/>
    </row>
    <row r="36" ht="16.5" thickBot="1">
      <c r="A36" s="12" t="s">
        <v>261</v>
      </c>
    </row>
    <row r="37" spans="1:3" ht="12.75">
      <c r="A37" s="277" t="s">
        <v>262</v>
      </c>
      <c r="B37" s="274" t="s">
        <v>255</v>
      </c>
      <c r="C37" s="277" t="s">
        <v>477</v>
      </c>
    </row>
    <row r="38" spans="1:3" ht="13.5" thickBot="1">
      <c r="A38" s="278" t="s">
        <v>256</v>
      </c>
      <c r="B38" s="275">
        <v>2001</v>
      </c>
      <c r="C38" s="278" t="s">
        <v>481</v>
      </c>
    </row>
    <row r="39" spans="1:3" ht="12.75">
      <c r="A39" s="411" t="s">
        <v>422</v>
      </c>
      <c r="B39" s="466">
        <v>0</v>
      </c>
      <c r="C39" s="426" t="s">
        <v>464</v>
      </c>
    </row>
    <row r="40" spans="1:3" ht="12.75">
      <c r="A40" s="411"/>
      <c r="B40" s="412">
        <v>180</v>
      </c>
      <c r="C40" s="413" t="s">
        <v>423</v>
      </c>
    </row>
    <row r="41" spans="1:3" ht="12.75">
      <c r="A41" s="411"/>
      <c r="B41" s="394">
        <v>110</v>
      </c>
      <c r="C41" s="396" t="s">
        <v>424</v>
      </c>
    </row>
    <row r="42" spans="1:3" ht="12.75">
      <c r="A42" s="411"/>
      <c r="B42" s="394">
        <v>0</v>
      </c>
      <c r="C42" s="396" t="s">
        <v>425</v>
      </c>
    </row>
    <row r="43" spans="1:3" ht="12.75">
      <c r="A43" s="411"/>
      <c r="B43" s="394">
        <v>1700</v>
      </c>
      <c r="C43" s="396" t="s">
        <v>426</v>
      </c>
    </row>
    <row r="44" spans="1:3" ht="12.75">
      <c r="A44" s="411"/>
      <c r="B44" s="394">
        <v>140</v>
      </c>
      <c r="C44" s="396" t="s">
        <v>490</v>
      </c>
    </row>
    <row r="45" spans="1:3" ht="12.75">
      <c r="A45" s="411"/>
      <c r="B45" s="394">
        <v>10</v>
      </c>
      <c r="C45" s="396" t="s">
        <v>491</v>
      </c>
    </row>
    <row r="46" spans="1:3" ht="12.75">
      <c r="A46" s="411"/>
      <c r="B46" s="394">
        <v>0</v>
      </c>
      <c r="C46" s="396" t="s">
        <v>492</v>
      </c>
    </row>
    <row r="47" spans="1:3" ht="12.75">
      <c r="A47" s="411"/>
      <c r="B47" s="394">
        <v>100</v>
      </c>
      <c r="C47" s="396" t="s">
        <v>427</v>
      </c>
    </row>
    <row r="48" spans="1:3" ht="12.75">
      <c r="A48" s="411"/>
      <c r="B48" s="394">
        <v>15</v>
      </c>
      <c r="C48" s="396" t="s">
        <v>493</v>
      </c>
    </row>
    <row r="49" spans="1:3" ht="12.75">
      <c r="A49" s="411"/>
      <c r="B49" s="394">
        <v>15</v>
      </c>
      <c r="C49" s="396" t="s">
        <v>485</v>
      </c>
    </row>
    <row r="50" spans="1:3" ht="12.75">
      <c r="A50" s="411"/>
      <c r="B50" s="394">
        <v>5</v>
      </c>
      <c r="C50" s="396" t="s">
        <v>486</v>
      </c>
    </row>
    <row r="51" spans="1:3" ht="12.75">
      <c r="A51" s="411"/>
      <c r="B51" s="394">
        <v>30</v>
      </c>
      <c r="C51" s="396" t="s">
        <v>487</v>
      </c>
    </row>
    <row r="52" spans="1:3" ht="12.75">
      <c r="A52" s="411"/>
      <c r="B52" s="394">
        <v>350</v>
      </c>
      <c r="C52" s="396" t="s">
        <v>428</v>
      </c>
    </row>
    <row r="53" spans="1:3" ht="12.75">
      <c r="A53" s="411"/>
      <c r="B53" s="394" t="s">
        <v>603</v>
      </c>
      <c r="C53" s="396" t="s">
        <v>602</v>
      </c>
    </row>
    <row r="54" spans="1:3" ht="12.75">
      <c r="A54" s="411"/>
      <c r="B54" s="394">
        <v>6411</v>
      </c>
      <c r="C54" s="396" t="s">
        <v>494</v>
      </c>
    </row>
    <row r="55" spans="1:3" ht="12.75">
      <c r="A55" s="411"/>
      <c r="B55" s="398">
        <v>40</v>
      </c>
      <c r="C55" s="399" t="s">
        <v>489</v>
      </c>
    </row>
    <row r="56" spans="1:3" ht="12.75">
      <c r="A56" s="411"/>
      <c r="B56" s="398">
        <v>0</v>
      </c>
      <c r="C56" s="470" t="s">
        <v>483</v>
      </c>
    </row>
    <row r="57" spans="1:3" ht="12.75">
      <c r="A57" s="397" t="s">
        <v>429</v>
      </c>
      <c r="B57" s="398">
        <v>50</v>
      </c>
      <c r="C57" s="399" t="s">
        <v>493</v>
      </c>
    </row>
    <row r="58" spans="1:3" ht="12.75">
      <c r="A58" s="397" t="s">
        <v>430</v>
      </c>
      <c r="B58" s="394">
        <v>60</v>
      </c>
      <c r="C58" s="396" t="s">
        <v>431</v>
      </c>
    </row>
    <row r="59" spans="1:3" ht="12.75">
      <c r="A59" s="411" t="s">
        <v>106</v>
      </c>
      <c r="B59" s="394">
        <v>40</v>
      </c>
      <c r="C59" s="396" t="s">
        <v>432</v>
      </c>
    </row>
    <row r="60" spans="1:3" ht="12.75">
      <c r="A60" s="391"/>
      <c r="B60" s="394">
        <v>40</v>
      </c>
      <c r="C60" s="396" t="s">
        <v>433</v>
      </c>
    </row>
    <row r="61" spans="1:3" ht="12.75">
      <c r="A61" s="397" t="s">
        <v>434</v>
      </c>
      <c r="B61" s="398">
        <v>90</v>
      </c>
      <c r="C61" s="399" t="s">
        <v>495</v>
      </c>
    </row>
    <row r="62" spans="1:3" ht="12.75">
      <c r="A62" s="397"/>
      <c r="B62" s="398">
        <v>0</v>
      </c>
      <c r="C62" s="399" t="s">
        <v>497</v>
      </c>
    </row>
    <row r="63" spans="1:3" ht="12.75">
      <c r="A63" s="397"/>
      <c r="B63" s="398">
        <v>0</v>
      </c>
      <c r="C63" s="399" t="s">
        <v>497</v>
      </c>
    </row>
    <row r="64" spans="1:3" ht="12.75">
      <c r="A64" s="397" t="s">
        <v>435</v>
      </c>
      <c r="B64" s="398">
        <v>0</v>
      </c>
      <c r="C64" s="399" t="s">
        <v>490</v>
      </c>
    </row>
    <row r="65" spans="1:3" ht="12.75">
      <c r="A65" s="411" t="s">
        <v>436</v>
      </c>
      <c r="B65" s="398">
        <v>0</v>
      </c>
      <c r="C65" s="399" t="s">
        <v>493</v>
      </c>
    </row>
    <row r="66" spans="1:3" ht="12.75">
      <c r="A66" s="411"/>
      <c r="B66" s="394">
        <v>210</v>
      </c>
      <c r="C66" s="396" t="s">
        <v>496</v>
      </c>
    </row>
    <row r="67" spans="1:3" ht="12.75">
      <c r="A67" s="411"/>
      <c r="B67" s="394">
        <v>505</v>
      </c>
      <c r="C67" s="396" t="s">
        <v>348</v>
      </c>
    </row>
    <row r="68" spans="1:3" ht="12.75">
      <c r="A68" s="411"/>
      <c r="B68" s="394">
        <v>725</v>
      </c>
      <c r="C68" s="396" t="s">
        <v>317</v>
      </c>
    </row>
    <row r="69" spans="1:3" ht="12.75">
      <c r="A69" s="411"/>
      <c r="B69" s="394">
        <v>234</v>
      </c>
      <c r="C69" s="396" t="s">
        <v>485</v>
      </c>
    </row>
    <row r="70" spans="1:3" ht="12.75">
      <c r="A70" s="411"/>
      <c r="B70" s="394">
        <v>3797</v>
      </c>
      <c r="C70" s="396" t="s">
        <v>498</v>
      </c>
    </row>
    <row r="71" spans="1:3" ht="12.75">
      <c r="A71" s="411"/>
      <c r="B71" s="394">
        <v>15</v>
      </c>
      <c r="C71" s="396" t="s">
        <v>499</v>
      </c>
    </row>
    <row r="72" spans="1:3" ht="12.75">
      <c r="A72" s="411"/>
      <c r="B72" s="398">
        <v>840</v>
      </c>
      <c r="C72" s="399" t="s">
        <v>500</v>
      </c>
    </row>
    <row r="73" spans="1:3" ht="12.75">
      <c r="A73" s="411"/>
      <c r="B73" s="398">
        <v>324</v>
      </c>
      <c r="C73" s="399" t="s">
        <v>501</v>
      </c>
    </row>
    <row r="74" spans="1:3" ht="12.75">
      <c r="A74" s="397" t="s">
        <v>437</v>
      </c>
      <c r="B74" s="394">
        <v>800</v>
      </c>
      <c r="C74" s="396" t="s">
        <v>427</v>
      </c>
    </row>
    <row r="75" spans="1:3" ht="12.75">
      <c r="A75" s="391" t="s">
        <v>110</v>
      </c>
      <c r="B75" s="394">
        <v>0</v>
      </c>
      <c r="C75" s="396" t="s">
        <v>498</v>
      </c>
    </row>
    <row r="76" spans="1:3" ht="12.75">
      <c r="A76" s="391" t="s">
        <v>438</v>
      </c>
      <c r="B76" s="394">
        <v>100</v>
      </c>
      <c r="C76" s="396" t="s">
        <v>427</v>
      </c>
    </row>
    <row r="77" spans="1:3" ht="12.75">
      <c r="A77" s="397" t="s">
        <v>439</v>
      </c>
      <c r="B77" s="394">
        <v>0</v>
      </c>
      <c r="C77" s="396" t="s">
        <v>427</v>
      </c>
    </row>
    <row r="78" spans="1:3" ht="12.75">
      <c r="A78" s="411"/>
      <c r="B78" s="398">
        <v>0</v>
      </c>
      <c r="C78" s="399" t="s">
        <v>496</v>
      </c>
    </row>
    <row r="79" spans="1:3" ht="12.75">
      <c r="A79" s="411"/>
      <c r="B79" s="398">
        <v>0</v>
      </c>
      <c r="C79" s="470" t="s">
        <v>483</v>
      </c>
    </row>
    <row r="80" spans="1:3" ht="12.75">
      <c r="A80" s="391"/>
      <c r="B80" s="398">
        <v>0</v>
      </c>
      <c r="C80" s="470" t="s">
        <v>483</v>
      </c>
    </row>
    <row r="81" spans="1:3" ht="12.75">
      <c r="A81" s="397" t="s">
        <v>440</v>
      </c>
      <c r="B81" s="398">
        <v>0</v>
      </c>
      <c r="C81" s="399" t="s">
        <v>427</v>
      </c>
    </row>
    <row r="82" spans="1:3" ht="12.75">
      <c r="A82" s="411"/>
      <c r="B82" s="398">
        <v>0</v>
      </c>
      <c r="C82" s="399" t="s">
        <v>505</v>
      </c>
    </row>
    <row r="83" spans="1:3" ht="12.75">
      <c r="A83" s="391"/>
      <c r="B83" s="398">
        <v>0</v>
      </c>
      <c r="C83" s="399" t="s">
        <v>428</v>
      </c>
    </row>
    <row r="84" spans="1:3" ht="12.75">
      <c r="A84" s="237" t="s">
        <v>472</v>
      </c>
      <c r="B84" s="394">
        <v>0</v>
      </c>
      <c r="C84" s="396" t="s">
        <v>428</v>
      </c>
    </row>
    <row r="85" spans="1:3" ht="12.75">
      <c r="A85" s="411" t="s">
        <v>467</v>
      </c>
      <c r="B85" s="394">
        <v>0</v>
      </c>
      <c r="C85" s="396" t="s">
        <v>493</v>
      </c>
    </row>
    <row r="86" spans="1:3" ht="12.75">
      <c r="A86" s="411"/>
      <c r="B86" s="412">
        <v>0</v>
      </c>
      <c r="C86" s="413" t="s">
        <v>428</v>
      </c>
    </row>
    <row r="87" spans="1:3" ht="12.75">
      <c r="A87" s="411"/>
      <c r="B87" s="398">
        <v>0</v>
      </c>
      <c r="C87" s="399" t="s">
        <v>505</v>
      </c>
    </row>
    <row r="88" spans="1:3" ht="12.75">
      <c r="A88" s="397" t="s">
        <v>441</v>
      </c>
      <c r="B88" s="398">
        <v>0</v>
      </c>
      <c r="C88" s="399" t="s">
        <v>669</v>
      </c>
    </row>
    <row r="89" spans="1:3" ht="12.75">
      <c r="A89" s="411" t="s">
        <v>442</v>
      </c>
      <c r="B89" s="394">
        <v>0</v>
      </c>
      <c r="C89" s="402" t="s">
        <v>502</v>
      </c>
    </row>
    <row r="90" spans="1:3" ht="12.75">
      <c r="A90" s="411"/>
      <c r="B90" s="394">
        <v>10</v>
      </c>
      <c r="C90" s="402" t="s">
        <v>492</v>
      </c>
    </row>
    <row r="91" spans="1:3" ht="12.75">
      <c r="A91" s="391"/>
      <c r="B91" s="394">
        <v>0</v>
      </c>
      <c r="C91" s="396" t="s">
        <v>427</v>
      </c>
    </row>
    <row r="92" spans="1:3" ht="12.75">
      <c r="A92" s="411"/>
      <c r="B92" s="398">
        <v>0</v>
      </c>
      <c r="C92" s="399" t="s">
        <v>497</v>
      </c>
    </row>
    <row r="93" spans="1:3" ht="12.75">
      <c r="A93" s="397" t="s">
        <v>443</v>
      </c>
      <c r="B93" s="398">
        <v>0</v>
      </c>
      <c r="C93" s="399" t="s">
        <v>503</v>
      </c>
    </row>
    <row r="94" spans="1:3" ht="13.5" thickBot="1">
      <c r="A94" s="411"/>
      <c r="B94" s="398">
        <v>0</v>
      </c>
      <c r="C94" s="409" t="s">
        <v>504</v>
      </c>
    </row>
    <row r="95" spans="1:3" ht="13.5" thickBot="1">
      <c r="A95" s="136" t="s">
        <v>237</v>
      </c>
      <c r="B95" s="276">
        <f>SUM(B39:B94)</f>
        <v>16946</v>
      </c>
      <c r="C95" s="136"/>
    </row>
    <row r="96" spans="1:2" ht="12.75">
      <c r="A96" s="9"/>
      <c r="B96" s="242"/>
    </row>
    <row r="97" spans="1:2" ht="12.75">
      <c r="A97" s="9"/>
      <c r="B97" s="242"/>
    </row>
    <row r="98" spans="1:2" ht="12.75">
      <c r="A98" s="9"/>
      <c r="B98" s="9"/>
    </row>
    <row r="99" spans="1:2" ht="12.75">
      <c r="A99" s="9"/>
      <c r="B99" s="9"/>
    </row>
    <row r="100" ht="16.5" thickBot="1">
      <c r="A100" s="12" t="s">
        <v>444</v>
      </c>
    </row>
    <row r="101" spans="1:3" ht="12.75">
      <c r="A101" s="277" t="s">
        <v>262</v>
      </c>
      <c r="B101" s="274" t="s">
        <v>255</v>
      </c>
      <c r="C101" s="277" t="s">
        <v>477</v>
      </c>
    </row>
    <row r="102" spans="1:3" ht="13.5" thickBot="1">
      <c r="A102" s="278" t="s">
        <v>256</v>
      </c>
      <c r="B102" s="275">
        <v>2001</v>
      </c>
      <c r="C102" s="278" t="s">
        <v>481</v>
      </c>
    </row>
    <row r="103" spans="1:3" ht="12.75">
      <c r="A103" s="416" t="s">
        <v>445</v>
      </c>
      <c r="B103" s="389">
        <v>85</v>
      </c>
      <c r="C103" s="390" t="s">
        <v>368</v>
      </c>
    </row>
    <row r="104" spans="1:3" ht="12.75">
      <c r="A104" s="411" t="s">
        <v>446</v>
      </c>
      <c r="B104" s="394">
        <v>0</v>
      </c>
      <c r="C104" s="396" t="s">
        <v>447</v>
      </c>
    </row>
    <row r="105" spans="1:3" ht="12.75">
      <c r="A105" s="411"/>
      <c r="B105" s="394">
        <v>0</v>
      </c>
      <c r="C105" s="396" t="s">
        <v>506</v>
      </c>
    </row>
    <row r="106" spans="1:3" ht="12.75">
      <c r="A106" s="411"/>
      <c r="B106" s="394">
        <v>1877</v>
      </c>
      <c r="C106" s="396" t="s">
        <v>675</v>
      </c>
    </row>
    <row r="107" spans="1:3" ht="12.75">
      <c r="A107" s="397" t="s">
        <v>448</v>
      </c>
      <c r="B107" s="398">
        <v>11560</v>
      </c>
      <c r="C107" s="399" t="s">
        <v>507</v>
      </c>
    </row>
    <row r="108" spans="1:3" ht="13.5" thickBot="1">
      <c r="A108" s="415" t="s">
        <v>449</v>
      </c>
      <c r="B108" s="398">
        <v>0</v>
      </c>
      <c r="C108" s="409" t="s">
        <v>508</v>
      </c>
    </row>
    <row r="109" spans="1:3" ht="13.5" thickBot="1">
      <c r="A109" s="136" t="s">
        <v>237</v>
      </c>
      <c r="B109" s="276">
        <f>SUM(B103:B108)</f>
        <v>13522</v>
      </c>
      <c r="C109" s="136"/>
    </row>
    <row r="110" spans="1:2" ht="12.75">
      <c r="A110" s="9"/>
      <c r="B110" s="242"/>
    </row>
    <row r="111" spans="1:2" ht="12.75">
      <c r="A111" s="9"/>
      <c r="B111" s="9"/>
    </row>
    <row r="112" ht="16.5" thickBot="1">
      <c r="A112" s="12" t="s">
        <v>450</v>
      </c>
    </row>
    <row r="113" spans="1:3" ht="12.75">
      <c r="A113" s="277" t="s">
        <v>262</v>
      </c>
      <c r="B113" s="274" t="s">
        <v>255</v>
      </c>
      <c r="C113" s="277" t="s">
        <v>477</v>
      </c>
    </row>
    <row r="114" spans="1:3" ht="13.5" thickBot="1">
      <c r="A114" s="278" t="s">
        <v>256</v>
      </c>
      <c r="B114" s="275">
        <v>2001</v>
      </c>
      <c r="C114" s="278" t="s">
        <v>481</v>
      </c>
    </row>
    <row r="115" spans="1:3" ht="12.75">
      <c r="A115" s="416" t="s">
        <v>451</v>
      </c>
      <c r="B115" s="417">
        <v>100</v>
      </c>
      <c r="C115" s="418" t="s">
        <v>509</v>
      </c>
    </row>
    <row r="116" spans="1:3" ht="12.75">
      <c r="A116" s="397" t="s">
        <v>452</v>
      </c>
      <c r="B116" s="398">
        <v>750</v>
      </c>
      <c r="C116" s="399" t="s">
        <v>509</v>
      </c>
    </row>
    <row r="117" spans="1:3" ht="12.75">
      <c r="A117" s="397" t="s">
        <v>600</v>
      </c>
      <c r="B117" s="398">
        <v>905</v>
      </c>
      <c r="C117" s="399" t="s">
        <v>528</v>
      </c>
    </row>
    <row r="118" spans="1:3" ht="12.75">
      <c r="A118" s="397" t="s">
        <v>453</v>
      </c>
      <c r="B118" s="398">
        <v>4000</v>
      </c>
      <c r="C118" s="399" t="s">
        <v>659</v>
      </c>
    </row>
    <row r="119" spans="1:3" ht="12.75">
      <c r="A119" s="237"/>
      <c r="B119" s="394">
        <v>0</v>
      </c>
      <c r="C119" s="396" t="s">
        <v>465</v>
      </c>
    </row>
    <row r="120" spans="1:3" ht="13.5" thickBot="1">
      <c r="A120" s="415"/>
      <c r="B120" s="408">
        <v>0</v>
      </c>
      <c r="C120" s="409" t="s">
        <v>463</v>
      </c>
    </row>
    <row r="121" spans="1:3" ht="13.5" thickBot="1">
      <c r="A121" s="136" t="s">
        <v>237</v>
      </c>
      <c r="B121" s="276">
        <f>SUM(B115:B120)</f>
        <v>5755</v>
      </c>
      <c r="C121" s="136"/>
    </row>
    <row r="125" ht="16.5" thickBot="1">
      <c r="A125" s="12" t="s">
        <v>454</v>
      </c>
    </row>
    <row r="126" spans="1:3" ht="12.75">
      <c r="A126" s="277" t="s">
        <v>262</v>
      </c>
      <c r="B126" s="274" t="s">
        <v>255</v>
      </c>
      <c r="C126" s="277" t="s">
        <v>477</v>
      </c>
    </row>
    <row r="127" spans="1:3" ht="13.5" thickBot="1">
      <c r="A127" s="278" t="s">
        <v>256</v>
      </c>
      <c r="B127" s="275">
        <v>2001</v>
      </c>
      <c r="C127" s="278" t="s">
        <v>481</v>
      </c>
    </row>
    <row r="128" spans="1:3" ht="12.75">
      <c r="A128" s="411" t="s">
        <v>455</v>
      </c>
      <c r="B128" s="392">
        <v>0</v>
      </c>
      <c r="C128" s="471" t="s">
        <v>483</v>
      </c>
    </row>
    <row r="129" spans="1:3" ht="12.75">
      <c r="A129" s="411"/>
      <c r="B129" s="392">
        <v>0</v>
      </c>
      <c r="C129" s="472" t="s">
        <v>670</v>
      </c>
    </row>
    <row r="130" spans="1:3" ht="12.75">
      <c r="A130" s="397" t="s">
        <v>601</v>
      </c>
      <c r="B130" s="394">
        <v>60</v>
      </c>
      <c r="C130" s="396" t="s">
        <v>456</v>
      </c>
    </row>
    <row r="131" spans="1:3" ht="12.75">
      <c r="A131" s="411"/>
      <c r="B131" s="394">
        <v>50</v>
      </c>
      <c r="C131" s="396" t="s">
        <v>457</v>
      </c>
    </row>
    <row r="132" spans="1:3" ht="12.75">
      <c r="A132" s="411"/>
      <c r="B132" s="394">
        <v>347</v>
      </c>
      <c r="C132" s="396" t="s">
        <v>458</v>
      </c>
    </row>
    <row r="133" spans="1:3" ht="12.75">
      <c r="A133" s="411"/>
      <c r="B133" s="394">
        <v>0</v>
      </c>
      <c r="C133" s="396" t="s">
        <v>510</v>
      </c>
    </row>
    <row r="134" spans="1:3" ht="12.75">
      <c r="A134" s="411"/>
      <c r="B134" s="394">
        <v>0</v>
      </c>
      <c r="C134" s="396" t="s">
        <v>511</v>
      </c>
    </row>
    <row r="135" spans="1:3" ht="12.75">
      <c r="A135" s="411"/>
      <c r="B135" s="394">
        <v>221</v>
      </c>
      <c r="C135" s="396" t="s">
        <v>459</v>
      </c>
    </row>
    <row r="136" spans="1:3" ht="12.75">
      <c r="A136" s="411"/>
      <c r="B136" s="394">
        <v>0</v>
      </c>
      <c r="C136" s="402" t="s">
        <v>483</v>
      </c>
    </row>
    <row r="137" spans="1:3" ht="12.75">
      <c r="A137" s="411"/>
      <c r="B137" s="394">
        <v>0</v>
      </c>
      <c r="C137" s="402" t="s">
        <v>483</v>
      </c>
    </row>
    <row r="138" spans="1:3" ht="12.75">
      <c r="A138" s="411"/>
      <c r="B138" s="394">
        <v>2000</v>
      </c>
      <c r="C138" s="396" t="s">
        <v>460</v>
      </c>
    </row>
    <row r="139" spans="1:3" ht="12.75">
      <c r="A139" s="411"/>
      <c r="B139" s="394">
        <v>100</v>
      </c>
      <c r="C139" s="396" t="s">
        <v>461</v>
      </c>
    </row>
    <row r="140" spans="1:3" ht="12.75">
      <c r="A140" s="473"/>
      <c r="B140" s="398">
        <v>0</v>
      </c>
      <c r="C140" s="399" t="s">
        <v>512</v>
      </c>
    </row>
    <row r="141" spans="1:3" ht="12.75">
      <c r="A141" s="473"/>
      <c r="B141" s="394">
        <v>300</v>
      </c>
      <c r="C141" s="396" t="s">
        <v>513</v>
      </c>
    </row>
    <row r="142" spans="1:3" ht="12.75">
      <c r="A142" s="473"/>
      <c r="B142" s="398">
        <v>0</v>
      </c>
      <c r="C142" s="470" t="s">
        <v>483</v>
      </c>
    </row>
    <row r="143" spans="1:3" ht="12.75">
      <c r="A143" s="473"/>
      <c r="B143" s="398">
        <v>0</v>
      </c>
      <c r="C143" s="470" t="s">
        <v>514</v>
      </c>
    </row>
    <row r="144" spans="1:3" ht="12.75">
      <c r="A144" s="473"/>
      <c r="B144" s="398">
        <v>0</v>
      </c>
      <c r="C144" s="470" t="s">
        <v>483</v>
      </c>
    </row>
    <row r="145" spans="1:3" ht="12.75">
      <c r="A145" s="473"/>
      <c r="B145" s="394">
        <v>0</v>
      </c>
      <c r="C145" s="470" t="s">
        <v>483</v>
      </c>
    </row>
    <row r="146" spans="1:3" ht="13.5" thickBot="1">
      <c r="A146" s="474"/>
      <c r="B146" s="408">
        <v>0</v>
      </c>
      <c r="C146" s="463" t="s">
        <v>483</v>
      </c>
    </row>
    <row r="147" spans="1:3" ht="13.5" thickBot="1">
      <c r="A147" s="136" t="s">
        <v>237</v>
      </c>
      <c r="B147" s="276">
        <f>SUM(B128:B146)</f>
        <v>3078</v>
      </c>
      <c r="C147" s="136"/>
    </row>
  </sheetData>
  <printOptions gridLines="1"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&amp;L&amp;12Návrh rozpočtu roku 2001&amp;10
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76"/>
  <sheetViews>
    <sheetView workbookViewId="0" topLeftCell="A1">
      <selection activeCell="A9" sqref="A9"/>
    </sheetView>
  </sheetViews>
  <sheetFormatPr defaultColWidth="9.00390625" defaultRowHeight="12.75"/>
  <cols>
    <col min="1" max="1" width="46.75390625" style="0" customWidth="1"/>
  </cols>
  <sheetData>
    <row r="1" ht="20.25">
      <c r="A1" s="132" t="s">
        <v>664</v>
      </c>
    </row>
    <row r="3" spans="1:7" ht="18">
      <c r="A3" s="299"/>
      <c r="B3" s="300" t="s">
        <v>255</v>
      </c>
      <c r="C3" s="300" t="s">
        <v>255</v>
      </c>
      <c r="D3" s="300" t="s">
        <v>255</v>
      </c>
      <c r="E3" s="300" t="s">
        <v>255</v>
      </c>
      <c r="F3" s="300" t="s">
        <v>255</v>
      </c>
      <c r="G3" s="300" t="s">
        <v>255</v>
      </c>
    </row>
    <row r="4" spans="1:7" ht="18">
      <c r="A4" s="299"/>
      <c r="B4" s="300">
        <v>2001</v>
      </c>
      <c r="C4" s="300">
        <v>2002</v>
      </c>
      <c r="D4" s="300">
        <v>2003</v>
      </c>
      <c r="E4" s="300">
        <v>2004</v>
      </c>
      <c r="F4" s="300">
        <v>2005</v>
      </c>
      <c r="G4" s="300">
        <v>2006</v>
      </c>
    </row>
    <row r="5" spans="1:7" ht="16.5" thickBot="1">
      <c r="A5" s="12"/>
      <c r="B5" s="301" t="s">
        <v>195</v>
      </c>
      <c r="C5" s="301" t="s">
        <v>195</v>
      </c>
      <c r="D5" s="301" t="s">
        <v>195</v>
      </c>
      <c r="E5" s="301" t="s">
        <v>195</v>
      </c>
      <c r="F5" s="301" t="s">
        <v>195</v>
      </c>
      <c r="G5" s="301" t="s">
        <v>195</v>
      </c>
    </row>
    <row r="6" spans="1:7" ht="16.5" thickBot="1">
      <c r="A6" s="136" t="s">
        <v>196</v>
      </c>
      <c r="B6" s="180">
        <f aca="true" t="shared" si="0" ref="B6:G6">SUM(B8,B16,B22)</f>
        <v>56868</v>
      </c>
      <c r="C6" s="180">
        <f t="shared" si="0"/>
        <v>57302</v>
      </c>
      <c r="D6" s="180">
        <f t="shared" si="0"/>
        <v>57884.5</v>
      </c>
      <c r="E6" s="180">
        <f t="shared" si="0"/>
        <v>58617</v>
      </c>
      <c r="F6" s="180">
        <f t="shared" si="0"/>
        <v>59367</v>
      </c>
      <c r="G6" s="180">
        <f t="shared" si="0"/>
        <v>59967</v>
      </c>
    </row>
    <row r="7" spans="2:7" ht="15.75" thickBot="1">
      <c r="B7" s="173"/>
      <c r="C7" s="173"/>
      <c r="D7" s="173"/>
      <c r="E7" s="173"/>
      <c r="F7" s="173"/>
      <c r="G7" s="173"/>
    </row>
    <row r="8" spans="1:7" ht="16.5" thickBot="1">
      <c r="A8" s="136" t="s">
        <v>197</v>
      </c>
      <c r="B8" s="180">
        <f>SUM(B9:B15)</f>
        <v>37308</v>
      </c>
      <c r="C8" s="180">
        <f>SUM(C9:C14)</f>
        <v>37800</v>
      </c>
      <c r="D8" s="180">
        <f>SUM(D9:D14)</f>
        <v>38250</v>
      </c>
      <c r="E8" s="180">
        <f>SUM(E9:E14)</f>
        <v>38700</v>
      </c>
      <c r="F8" s="180">
        <f>SUM(F9:F14)</f>
        <v>39100</v>
      </c>
      <c r="G8" s="180">
        <f>SUM(G9:G14)</f>
        <v>39350</v>
      </c>
    </row>
    <row r="9" spans="1:7" ht="15">
      <c r="A9" s="137" t="s">
        <v>198</v>
      </c>
      <c r="B9" s="174">
        <v>14601</v>
      </c>
      <c r="C9" s="174">
        <v>15500</v>
      </c>
      <c r="D9" s="174">
        <v>15550</v>
      </c>
      <c r="E9" s="174">
        <v>15900</v>
      </c>
      <c r="F9" s="174">
        <v>16200</v>
      </c>
      <c r="G9" s="174">
        <v>16500</v>
      </c>
    </row>
    <row r="10" spans="1:7" ht="15">
      <c r="A10" s="138" t="s">
        <v>199</v>
      </c>
      <c r="B10" s="175">
        <v>15420</v>
      </c>
      <c r="C10" s="175">
        <v>16200</v>
      </c>
      <c r="D10" s="175">
        <v>16650</v>
      </c>
      <c r="E10" s="175">
        <v>16950</v>
      </c>
      <c r="F10" s="175">
        <v>17100</v>
      </c>
      <c r="G10" s="175">
        <v>17100</v>
      </c>
    </row>
    <row r="11" spans="1:7" ht="15">
      <c r="A11" s="138" t="s">
        <v>200</v>
      </c>
      <c r="B11" s="175">
        <v>1163</v>
      </c>
      <c r="C11" s="175">
        <v>1200</v>
      </c>
      <c r="D11" s="175">
        <v>1250</v>
      </c>
      <c r="E11" s="175">
        <v>1250</v>
      </c>
      <c r="F11" s="175">
        <v>1300</v>
      </c>
      <c r="G11" s="175">
        <v>1350</v>
      </c>
    </row>
    <row r="12" spans="1:7" ht="15">
      <c r="A12" s="138" t="s">
        <v>201</v>
      </c>
      <c r="B12" s="175">
        <v>1877</v>
      </c>
      <c r="C12" s="175">
        <v>1900</v>
      </c>
      <c r="D12" s="175">
        <v>1900</v>
      </c>
      <c r="E12" s="175">
        <v>1900</v>
      </c>
      <c r="F12" s="175">
        <v>1900</v>
      </c>
      <c r="G12" s="175">
        <v>1900</v>
      </c>
    </row>
    <row r="13" spans="1:7" ht="15">
      <c r="A13" s="138" t="s">
        <v>202</v>
      </c>
      <c r="B13" s="175">
        <v>2147</v>
      </c>
      <c r="C13" s="175">
        <v>2200</v>
      </c>
      <c r="D13" s="175">
        <v>2200</v>
      </c>
      <c r="E13" s="175">
        <v>2100</v>
      </c>
      <c r="F13" s="175">
        <v>2100</v>
      </c>
      <c r="G13" s="175">
        <v>2000</v>
      </c>
    </row>
    <row r="14" spans="1:7" ht="15">
      <c r="A14" s="138" t="s">
        <v>473</v>
      </c>
      <c r="B14" s="175">
        <v>900</v>
      </c>
      <c r="C14" s="175">
        <v>800</v>
      </c>
      <c r="D14" s="175">
        <v>700</v>
      </c>
      <c r="E14" s="175">
        <v>600</v>
      </c>
      <c r="F14" s="175">
        <v>500</v>
      </c>
      <c r="G14" s="175">
        <v>500</v>
      </c>
    </row>
    <row r="15" spans="1:7" ht="15.75" thickBot="1">
      <c r="A15" s="138" t="s">
        <v>755</v>
      </c>
      <c r="B15" s="175">
        <v>1200</v>
      </c>
      <c r="C15" s="175">
        <v>0</v>
      </c>
      <c r="D15" s="175">
        <v>0</v>
      </c>
      <c r="E15" s="175">
        <v>0</v>
      </c>
      <c r="F15" s="175">
        <v>0</v>
      </c>
      <c r="G15" s="175">
        <v>0</v>
      </c>
    </row>
    <row r="16" spans="1:7" ht="16.5" thickBot="1">
      <c r="A16" s="136" t="s">
        <v>203</v>
      </c>
      <c r="B16" s="180">
        <f aca="true" t="shared" si="1" ref="B16:G16">SUM(B17:B21)</f>
        <v>18115</v>
      </c>
      <c r="C16" s="180">
        <f t="shared" si="1"/>
        <v>18200</v>
      </c>
      <c r="D16" s="180">
        <f t="shared" si="1"/>
        <v>18500</v>
      </c>
      <c r="E16" s="180">
        <f t="shared" si="1"/>
        <v>18950</v>
      </c>
      <c r="F16" s="180">
        <f t="shared" si="1"/>
        <v>19300</v>
      </c>
      <c r="G16" s="180">
        <f t="shared" si="1"/>
        <v>19650</v>
      </c>
    </row>
    <row r="17" spans="1:7" ht="15">
      <c r="A17" s="138" t="s">
        <v>204</v>
      </c>
      <c r="B17" s="175">
        <v>10360</v>
      </c>
      <c r="C17" s="175">
        <v>10500</v>
      </c>
      <c r="D17" s="175">
        <v>9000</v>
      </c>
      <c r="E17" s="175">
        <v>8000</v>
      </c>
      <c r="F17" s="175">
        <v>7500</v>
      </c>
      <c r="G17" s="175">
        <v>7000</v>
      </c>
    </row>
    <row r="18" spans="1:7" ht="15">
      <c r="A18" s="138" t="s">
        <v>663</v>
      </c>
      <c r="B18" s="175">
        <v>1655</v>
      </c>
      <c r="C18" s="175">
        <v>1200</v>
      </c>
      <c r="D18" s="175">
        <v>1100</v>
      </c>
      <c r="E18" s="175">
        <v>1000</v>
      </c>
      <c r="F18" s="175">
        <v>900</v>
      </c>
      <c r="G18" s="175">
        <v>800</v>
      </c>
    </row>
    <row r="19" spans="1:7" ht="15">
      <c r="A19" s="138" t="s">
        <v>475</v>
      </c>
      <c r="B19" s="175">
        <v>100</v>
      </c>
      <c r="C19" s="175">
        <v>100</v>
      </c>
      <c r="D19" s="175">
        <v>100</v>
      </c>
      <c r="E19" s="175">
        <v>100</v>
      </c>
      <c r="F19" s="175">
        <v>100</v>
      </c>
      <c r="G19" s="175">
        <v>100</v>
      </c>
    </row>
    <row r="20" spans="1:7" ht="15">
      <c r="A20" s="138" t="s">
        <v>662</v>
      </c>
      <c r="B20" s="175">
        <v>4000</v>
      </c>
      <c r="C20" s="175">
        <v>3800</v>
      </c>
      <c r="D20" s="175">
        <v>3800</v>
      </c>
      <c r="E20" s="175">
        <v>0</v>
      </c>
      <c r="F20" s="175">
        <v>2000</v>
      </c>
      <c r="G20" s="175">
        <v>2000</v>
      </c>
    </row>
    <row r="21" spans="1:7" ht="15.75" thickBot="1">
      <c r="A21" s="138" t="s">
        <v>772</v>
      </c>
      <c r="B21" s="175">
        <v>2000</v>
      </c>
      <c r="C21" s="175">
        <v>2600</v>
      </c>
      <c r="D21" s="175">
        <v>4500</v>
      </c>
      <c r="E21" s="175">
        <v>9850</v>
      </c>
      <c r="F21" s="175">
        <v>8800</v>
      </c>
      <c r="G21" s="175">
        <v>9750</v>
      </c>
    </row>
    <row r="22" spans="1:7" ht="16.5" thickBot="1">
      <c r="A22" s="136" t="s">
        <v>206</v>
      </c>
      <c r="B22" s="180">
        <f aca="true" t="shared" si="2" ref="B22:G22">SUM(B23)</f>
        <v>1445</v>
      </c>
      <c r="C22" s="180">
        <f t="shared" si="2"/>
        <v>1302</v>
      </c>
      <c r="D22" s="180">
        <f t="shared" si="2"/>
        <v>1134.5</v>
      </c>
      <c r="E22" s="180">
        <f t="shared" si="2"/>
        <v>967</v>
      </c>
      <c r="F22" s="180">
        <f t="shared" si="2"/>
        <v>967</v>
      </c>
      <c r="G22" s="180">
        <f t="shared" si="2"/>
        <v>967</v>
      </c>
    </row>
    <row r="23" spans="1:7" ht="15.75" thickBot="1">
      <c r="A23" s="143" t="s">
        <v>207</v>
      </c>
      <c r="B23" s="177">
        <v>1445</v>
      </c>
      <c r="C23" s="177">
        <v>1302</v>
      </c>
      <c r="D23" s="177">
        <v>1134.5</v>
      </c>
      <c r="E23" s="177">
        <v>967</v>
      </c>
      <c r="F23" s="177">
        <v>967</v>
      </c>
      <c r="G23" s="177">
        <v>967</v>
      </c>
    </row>
    <row r="24" spans="1:7" ht="15">
      <c r="A24" s="10"/>
      <c r="B24" s="325"/>
      <c r="C24" s="325"/>
      <c r="D24" s="325"/>
      <c r="E24" s="325"/>
      <c r="F24" s="325"/>
      <c r="G24" s="325"/>
    </row>
    <row r="25" spans="2:7" ht="15.75" thickBot="1">
      <c r="B25" s="173"/>
      <c r="C25" s="173"/>
      <c r="D25" s="173"/>
      <c r="E25" s="173"/>
      <c r="F25" s="173"/>
      <c r="G25" s="173"/>
    </row>
    <row r="26" spans="1:7" ht="16.5" thickBot="1">
      <c r="A26" s="136" t="s">
        <v>208</v>
      </c>
      <c r="B26" s="180">
        <f aca="true" t="shared" si="3" ref="B26:G26">SUM(B28,B45,B47)</f>
        <v>56853</v>
      </c>
      <c r="C26" s="180">
        <f t="shared" si="3"/>
        <v>57302</v>
      </c>
      <c r="D26" s="180">
        <f t="shared" si="3"/>
        <v>57885</v>
      </c>
      <c r="E26" s="180">
        <f t="shared" si="3"/>
        <v>58617</v>
      </c>
      <c r="F26" s="180">
        <f t="shared" si="3"/>
        <v>59367</v>
      </c>
      <c r="G26" s="180">
        <f t="shared" si="3"/>
        <v>59967</v>
      </c>
    </row>
    <row r="27" spans="2:7" ht="15.75" thickBot="1">
      <c r="B27" s="173"/>
      <c r="C27" s="173"/>
      <c r="D27" s="173"/>
      <c r="E27" s="173"/>
      <c r="F27" s="173"/>
      <c r="G27" s="173"/>
    </row>
    <row r="28" spans="1:7" ht="16.5" thickBot="1">
      <c r="A28" s="136" t="s">
        <v>209</v>
      </c>
      <c r="B28" s="180">
        <f aca="true" t="shared" si="4" ref="B28:G28">SUM(B29:B44)</f>
        <v>37242</v>
      </c>
      <c r="C28" s="180">
        <f t="shared" si="4"/>
        <v>37800</v>
      </c>
      <c r="D28" s="180">
        <f t="shared" si="4"/>
        <v>38250</v>
      </c>
      <c r="E28" s="180">
        <f t="shared" si="4"/>
        <v>38700</v>
      </c>
      <c r="F28" s="180">
        <f t="shared" si="4"/>
        <v>39100</v>
      </c>
      <c r="G28" s="180">
        <f t="shared" si="4"/>
        <v>39350</v>
      </c>
    </row>
    <row r="29" spans="1:7" ht="15">
      <c r="A29" s="137" t="s">
        <v>210</v>
      </c>
      <c r="B29" s="178">
        <v>170</v>
      </c>
      <c r="C29" s="178">
        <v>60</v>
      </c>
      <c r="D29" s="178">
        <v>120</v>
      </c>
      <c r="E29" s="178">
        <v>320</v>
      </c>
      <c r="F29" s="178">
        <v>330</v>
      </c>
      <c r="G29" s="178">
        <v>120</v>
      </c>
    </row>
    <row r="30" spans="1:7" ht="15">
      <c r="A30" s="138" t="s">
        <v>211</v>
      </c>
      <c r="B30" s="175">
        <v>8931</v>
      </c>
      <c r="C30" s="175">
        <v>8950</v>
      </c>
      <c r="D30" s="175">
        <v>9000</v>
      </c>
      <c r="E30" s="175">
        <v>9020</v>
      </c>
      <c r="F30" s="175">
        <v>9020</v>
      </c>
      <c r="G30" s="175">
        <v>9020</v>
      </c>
    </row>
    <row r="31" spans="1:7" ht="15">
      <c r="A31" s="138" t="s">
        <v>212</v>
      </c>
      <c r="B31" s="175">
        <v>3170</v>
      </c>
      <c r="C31" s="175">
        <v>3180</v>
      </c>
      <c r="D31" s="175">
        <v>3195</v>
      </c>
      <c r="E31" s="175">
        <v>3200</v>
      </c>
      <c r="F31" s="175">
        <v>3200</v>
      </c>
      <c r="G31" s="175">
        <v>3200</v>
      </c>
    </row>
    <row r="32" spans="1:7" ht="15">
      <c r="A32" s="138" t="s">
        <v>213</v>
      </c>
      <c r="B32" s="175">
        <v>4727</v>
      </c>
      <c r="C32" s="175">
        <v>4900</v>
      </c>
      <c r="D32" s="175">
        <v>5000</v>
      </c>
      <c r="E32" s="175">
        <v>5100</v>
      </c>
      <c r="F32" s="175">
        <v>5200</v>
      </c>
      <c r="G32" s="175">
        <v>5300</v>
      </c>
    </row>
    <row r="33" spans="1:7" ht="15">
      <c r="A33" s="138" t="s">
        <v>214</v>
      </c>
      <c r="B33" s="175">
        <v>10278</v>
      </c>
      <c r="C33" s="175">
        <v>10500</v>
      </c>
      <c r="D33" s="175">
        <v>10600</v>
      </c>
      <c r="E33" s="175">
        <v>10700</v>
      </c>
      <c r="F33" s="175">
        <v>10800</v>
      </c>
      <c r="G33" s="175">
        <v>10900</v>
      </c>
    </row>
    <row r="34" spans="1:7" ht="15">
      <c r="A34" s="138" t="s">
        <v>215</v>
      </c>
      <c r="B34" s="175">
        <v>4867</v>
      </c>
      <c r="C34" s="175">
        <v>4990</v>
      </c>
      <c r="D34" s="175">
        <v>5000</v>
      </c>
      <c r="E34" s="175">
        <v>5100</v>
      </c>
      <c r="F34" s="175">
        <v>5200</v>
      </c>
      <c r="G34" s="175">
        <v>5300</v>
      </c>
    </row>
    <row r="35" spans="1:7" ht="15">
      <c r="A35" s="138" t="s">
        <v>216</v>
      </c>
      <c r="B35" s="175">
        <v>2127</v>
      </c>
      <c r="C35" s="175">
        <v>2200</v>
      </c>
      <c r="D35" s="175">
        <v>2300</v>
      </c>
      <c r="E35" s="175">
        <v>2350</v>
      </c>
      <c r="F35" s="175">
        <v>2500</v>
      </c>
      <c r="G35" s="175">
        <v>2700</v>
      </c>
    </row>
    <row r="36" spans="1:7" ht="15">
      <c r="A36" s="138" t="s">
        <v>217</v>
      </c>
      <c r="B36" s="176">
        <v>165</v>
      </c>
      <c r="C36" s="176">
        <v>170</v>
      </c>
      <c r="D36" s="176">
        <v>175</v>
      </c>
      <c r="E36" s="176">
        <v>180</v>
      </c>
      <c r="F36" s="176">
        <v>180</v>
      </c>
      <c r="G36" s="176">
        <v>185</v>
      </c>
    </row>
    <row r="37" spans="1:7" ht="15">
      <c r="A37" s="138" t="s">
        <v>218</v>
      </c>
      <c r="B37" s="176">
        <v>830</v>
      </c>
      <c r="C37" s="176">
        <v>900</v>
      </c>
      <c r="D37" s="176">
        <v>950</v>
      </c>
      <c r="E37" s="176">
        <v>1000</v>
      </c>
      <c r="F37" s="176">
        <v>1000</v>
      </c>
      <c r="G37" s="176">
        <v>1000</v>
      </c>
    </row>
    <row r="38" spans="1:7" ht="15">
      <c r="A38" s="138" t="s">
        <v>219</v>
      </c>
      <c r="B38" s="176">
        <v>227</v>
      </c>
      <c r="C38" s="176">
        <v>230</v>
      </c>
      <c r="D38" s="176">
        <v>240</v>
      </c>
      <c r="E38" s="176">
        <v>240</v>
      </c>
      <c r="F38" s="176">
        <v>245</v>
      </c>
      <c r="G38" s="176">
        <v>245</v>
      </c>
    </row>
    <row r="39" spans="1:7" ht="15">
      <c r="A39" s="138" t="s">
        <v>220</v>
      </c>
      <c r="B39" s="176">
        <v>100</v>
      </c>
      <c r="C39" s="176">
        <v>100</v>
      </c>
      <c r="D39" s="176">
        <v>100</v>
      </c>
      <c r="E39" s="176">
        <v>100</v>
      </c>
      <c r="F39" s="176">
        <v>100</v>
      </c>
      <c r="G39" s="176">
        <v>100</v>
      </c>
    </row>
    <row r="40" spans="1:7" ht="15">
      <c r="A40" s="138" t="s">
        <v>221</v>
      </c>
      <c r="B40" s="176">
        <v>30</v>
      </c>
      <c r="C40" s="176">
        <v>30</v>
      </c>
      <c r="D40" s="176">
        <v>30</v>
      </c>
      <c r="E40" s="176">
        <v>30</v>
      </c>
      <c r="F40" s="176">
        <v>30</v>
      </c>
      <c r="G40" s="176">
        <v>30</v>
      </c>
    </row>
    <row r="41" spans="1:7" ht="15">
      <c r="A41" s="138" t="s">
        <v>222</v>
      </c>
      <c r="B41" s="176">
        <v>200</v>
      </c>
      <c r="C41" s="176">
        <v>200</v>
      </c>
      <c r="D41" s="176">
        <v>200</v>
      </c>
      <c r="E41" s="176">
        <v>200</v>
      </c>
      <c r="F41" s="176">
        <v>200</v>
      </c>
      <c r="G41" s="176">
        <v>200</v>
      </c>
    </row>
    <row r="42" spans="1:7" ht="15">
      <c r="A42" s="138" t="s">
        <v>223</v>
      </c>
      <c r="B42" s="176">
        <v>30</v>
      </c>
      <c r="C42" s="176">
        <v>40</v>
      </c>
      <c r="D42" s="176">
        <v>40</v>
      </c>
      <c r="E42" s="176">
        <v>40</v>
      </c>
      <c r="F42" s="176">
        <v>40</v>
      </c>
      <c r="G42" s="176">
        <v>50</v>
      </c>
    </row>
    <row r="43" spans="1:7" ht="15">
      <c r="A43" s="138" t="s">
        <v>224</v>
      </c>
      <c r="B43" s="176">
        <v>100</v>
      </c>
      <c r="C43" s="176">
        <v>100</v>
      </c>
      <c r="D43" s="176">
        <v>100</v>
      </c>
      <c r="E43" s="176">
        <v>100</v>
      </c>
      <c r="F43" s="176">
        <v>100</v>
      </c>
      <c r="G43" s="176">
        <v>100</v>
      </c>
    </row>
    <row r="44" spans="1:7" ht="15.75" thickBot="1">
      <c r="A44" s="138" t="s">
        <v>225</v>
      </c>
      <c r="B44" s="175">
        <v>1290</v>
      </c>
      <c r="C44" s="175">
        <v>1250</v>
      </c>
      <c r="D44" s="175">
        <v>1200</v>
      </c>
      <c r="E44" s="175">
        <v>1020</v>
      </c>
      <c r="F44" s="175">
        <v>955</v>
      </c>
      <c r="G44" s="175">
        <v>900</v>
      </c>
    </row>
    <row r="45" spans="1:7" ht="16.5" thickBot="1">
      <c r="A45" s="136" t="s">
        <v>88</v>
      </c>
      <c r="B45" s="180">
        <f aca="true" t="shared" si="5" ref="B45:G45">SUM(B46)</f>
        <v>6401</v>
      </c>
      <c r="C45" s="180">
        <f t="shared" si="5"/>
        <v>5537</v>
      </c>
      <c r="D45" s="180">
        <f t="shared" si="5"/>
        <v>5540</v>
      </c>
      <c r="E45" s="180">
        <f t="shared" si="5"/>
        <v>490</v>
      </c>
      <c r="F45" s="180">
        <f t="shared" si="5"/>
        <v>570</v>
      </c>
      <c r="G45" s="180">
        <f t="shared" si="5"/>
        <v>650</v>
      </c>
    </row>
    <row r="46" spans="1:7" ht="15.75" thickBot="1">
      <c r="A46" s="138" t="s">
        <v>226</v>
      </c>
      <c r="B46" s="175">
        <v>6401</v>
      </c>
      <c r="C46" s="175">
        <v>5537</v>
      </c>
      <c r="D46" s="175">
        <v>5540</v>
      </c>
      <c r="E46" s="175">
        <v>490</v>
      </c>
      <c r="F46" s="175">
        <v>570</v>
      </c>
      <c r="G46" s="175">
        <v>650</v>
      </c>
    </row>
    <row r="47" spans="1:7" ht="16.5" thickBot="1">
      <c r="A47" s="136" t="s">
        <v>227</v>
      </c>
      <c r="B47" s="180">
        <v>13210</v>
      </c>
      <c r="C47" s="180">
        <v>13965</v>
      </c>
      <c r="D47" s="180">
        <v>14095</v>
      </c>
      <c r="E47" s="180">
        <v>19427</v>
      </c>
      <c r="F47" s="180">
        <v>19697</v>
      </c>
      <c r="G47" s="180">
        <v>19967</v>
      </c>
    </row>
    <row r="48" spans="1:2" ht="15.75">
      <c r="A48" s="161"/>
      <c r="B48" s="179"/>
    </row>
    <row r="49" spans="1:2" ht="15.75">
      <c r="A49" s="161"/>
      <c r="B49" s="179"/>
    </row>
    <row r="50" ht="12.75">
      <c r="A50" s="161"/>
    </row>
    <row r="56" ht="20.25">
      <c r="A56" s="132" t="s">
        <v>665</v>
      </c>
    </row>
    <row r="58" spans="1:7" ht="18">
      <c r="A58" s="299"/>
      <c r="B58" s="300" t="s">
        <v>255</v>
      </c>
      <c r="C58" s="300" t="s">
        <v>255</v>
      </c>
      <c r="D58" s="300" t="s">
        <v>255</v>
      </c>
      <c r="E58" s="300" t="s">
        <v>255</v>
      </c>
      <c r="F58" s="300" t="s">
        <v>255</v>
      </c>
      <c r="G58" s="300" t="s">
        <v>255</v>
      </c>
    </row>
    <row r="59" spans="1:7" ht="18">
      <c r="A59" s="299"/>
      <c r="B59" s="300">
        <v>2001</v>
      </c>
      <c r="C59" s="300">
        <v>2002</v>
      </c>
      <c r="D59" s="300">
        <v>2003</v>
      </c>
      <c r="E59" s="300">
        <v>2004</v>
      </c>
      <c r="F59" s="300">
        <v>2005</v>
      </c>
      <c r="G59" s="300">
        <v>2006</v>
      </c>
    </row>
    <row r="60" spans="1:7" ht="16.5" thickBot="1">
      <c r="A60" s="12"/>
      <c r="B60" s="301" t="s">
        <v>195</v>
      </c>
      <c r="C60" s="301" t="s">
        <v>195</v>
      </c>
      <c r="D60" s="301" t="s">
        <v>195</v>
      </c>
      <c r="E60" s="301" t="s">
        <v>195</v>
      </c>
      <c r="F60" s="301" t="s">
        <v>195</v>
      </c>
      <c r="G60" s="301" t="s">
        <v>195</v>
      </c>
    </row>
    <row r="61" spans="1:7" ht="16.5" thickBot="1">
      <c r="A61" s="136" t="s">
        <v>196</v>
      </c>
      <c r="B61" s="180">
        <f aca="true" t="shared" si="6" ref="B61:G61">SUM(B63,B64,B65)</f>
        <v>56868</v>
      </c>
      <c r="C61" s="180">
        <f t="shared" si="6"/>
        <v>57302</v>
      </c>
      <c r="D61" s="180">
        <f t="shared" si="6"/>
        <v>57885</v>
      </c>
      <c r="E61" s="180">
        <f t="shared" si="6"/>
        <v>58617</v>
      </c>
      <c r="F61" s="180">
        <f t="shared" si="6"/>
        <v>59367</v>
      </c>
      <c r="G61" s="180">
        <f t="shared" si="6"/>
        <v>59967</v>
      </c>
    </row>
    <row r="62" spans="2:7" ht="15.75" thickBot="1">
      <c r="B62" s="173"/>
      <c r="C62" s="173"/>
      <c r="D62" s="173"/>
      <c r="E62" s="173"/>
      <c r="F62" s="173"/>
      <c r="G62" s="173"/>
    </row>
    <row r="63" spans="1:7" ht="16.5" thickBot="1">
      <c r="A63" s="136" t="s">
        <v>197</v>
      </c>
      <c r="B63" s="180">
        <v>37308</v>
      </c>
      <c r="C63" s="180">
        <v>37800</v>
      </c>
      <c r="D63" s="180">
        <v>38250</v>
      </c>
      <c r="E63" s="180">
        <v>38700</v>
      </c>
      <c r="F63" s="180">
        <v>39100</v>
      </c>
      <c r="G63" s="180">
        <v>39350</v>
      </c>
    </row>
    <row r="64" spans="1:7" ht="16.5" thickBot="1">
      <c r="A64" s="136" t="s">
        <v>203</v>
      </c>
      <c r="B64" s="180">
        <v>18115</v>
      </c>
      <c r="C64" s="180">
        <v>18200</v>
      </c>
      <c r="D64" s="180">
        <v>18500</v>
      </c>
      <c r="E64" s="180">
        <v>18950</v>
      </c>
      <c r="F64" s="180">
        <v>19300</v>
      </c>
      <c r="G64" s="180">
        <v>19650</v>
      </c>
    </row>
    <row r="65" spans="1:7" ht="16.5" thickBot="1">
      <c r="A65" s="136" t="s">
        <v>206</v>
      </c>
      <c r="B65" s="180">
        <v>1445</v>
      </c>
      <c r="C65" s="180">
        <v>1302</v>
      </c>
      <c r="D65" s="180">
        <v>1135</v>
      </c>
      <c r="E65" s="180">
        <v>967</v>
      </c>
      <c r="F65" s="180">
        <v>967</v>
      </c>
      <c r="G65" s="180">
        <v>967</v>
      </c>
    </row>
    <row r="66" spans="1:7" ht="15">
      <c r="A66" s="10"/>
      <c r="B66" s="325"/>
      <c r="C66" s="325"/>
      <c r="D66" s="325"/>
      <c r="E66" s="325"/>
      <c r="F66" s="325"/>
      <c r="G66" s="325"/>
    </row>
    <row r="67" spans="2:7" ht="15.75" thickBot="1">
      <c r="B67" s="173"/>
      <c r="C67" s="173"/>
      <c r="D67" s="173"/>
      <c r="E67" s="173"/>
      <c r="F67" s="173"/>
      <c r="G67" s="173"/>
    </row>
    <row r="68" spans="1:7" ht="16.5" thickBot="1">
      <c r="A68" s="136" t="s">
        <v>208</v>
      </c>
      <c r="B68" s="180">
        <f aca="true" t="shared" si="7" ref="B68:G68">SUM(B70,B71,B73)</f>
        <v>56868</v>
      </c>
      <c r="C68" s="180">
        <f t="shared" si="7"/>
        <v>57302</v>
      </c>
      <c r="D68" s="180">
        <f t="shared" si="7"/>
        <v>57885</v>
      </c>
      <c r="E68" s="180">
        <f t="shared" si="7"/>
        <v>58617</v>
      </c>
      <c r="F68" s="180">
        <f t="shared" si="7"/>
        <v>59367</v>
      </c>
      <c r="G68" s="180">
        <f t="shared" si="7"/>
        <v>59967</v>
      </c>
    </row>
    <row r="69" spans="2:7" ht="15.75" thickBot="1">
      <c r="B69" s="173"/>
      <c r="C69" s="173"/>
      <c r="D69" s="173"/>
      <c r="E69" s="173"/>
      <c r="F69" s="173"/>
      <c r="G69" s="173"/>
    </row>
    <row r="70" spans="1:7" ht="16.5" thickBot="1">
      <c r="A70" s="136" t="s">
        <v>209</v>
      </c>
      <c r="B70" s="180">
        <v>37257</v>
      </c>
      <c r="C70" s="180">
        <v>37800</v>
      </c>
      <c r="D70" s="180">
        <v>38250</v>
      </c>
      <c r="E70" s="180">
        <v>38700</v>
      </c>
      <c r="F70" s="180">
        <v>39100</v>
      </c>
      <c r="G70" s="180">
        <v>39350</v>
      </c>
    </row>
    <row r="71" spans="1:7" ht="16.5" thickBot="1">
      <c r="A71" s="136" t="s">
        <v>88</v>
      </c>
      <c r="B71" s="180">
        <f aca="true" t="shared" si="8" ref="B71:G71">SUM(B72)</f>
        <v>6401</v>
      </c>
      <c r="C71" s="180">
        <f t="shared" si="8"/>
        <v>5537</v>
      </c>
      <c r="D71" s="180">
        <f t="shared" si="8"/>
        <v>5540</v>
      </c>
      <c r="E71" s="180">
        <f t="shared" si="8"/>
        <v>490</v>
      </c>
      <c r="F71" s="180">
        <f t="shared" si="8"/>
        <v>570</v>
      </c>
      <c r="G71" s="180">
        <f t="shared" si="8"/>
        <v>650</v>
      </c>
    </row>
    <row r="72" spans="1:7" ht="15.75" thickBot="1">
      <c r="A72" s="138" t="s">
        <v>226</v>
      </c>
      <c r="B72" s="175">
        <v>6401</v>
      </c>
      <c r="C72" s="175">
        <v>5537</v>
      </c>
      <c r="D72" s="175">
        <v>5540</v>
      </c>
      <c r="E72" s="175">
        <v>490</v>
      </c>
      <c r="F72" s="175">
        <v>570</v>
      </c>
      <c r="G72" s="175">
        <v>650</v>
      </c>
    </row>
    <row r="73" spans="1:7" ht="16.5" thickBot="1">
      <c r="A73" s="136" t="s">
        <v>227</v>
      </c>
      <c r="B73" s="180">
        <v>13210</v>
      </c>
      <c r="C73" s="180">
        <v>13965</v>
      </c>
      <c r="D73" s="180">
        <v>14095</v>
      </c>
      <c r="E73" s="180">
        <v>19427</v>
      </c>
      <c r="F73" s="180">
        <v>19697</v>
      </c>
      <c r="G73" s="180">
        <v>19967</v>
      </c>
    </row>
    <row r="74" spans="1:2" ht="15.75">
      <c r="A74" s="161"/>
      <c r="B74" s="179"/>
    </row>
    <row r="75" spans="1:2" ht="15.75">
      <c r="A75" s="161"/>
      <c r="B75" s="179"/>
    </row>
    <row r="76" ht="12.75">
      <c r="A76" s="161"/>
    </row>
  </sheetData>
  <printOptions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Mrázová</dc:creator>
  <cp:keywords/>
  <dc:description/>
  <cp:lastModifiedBy>Mrázová</cp:lastModifiedBy>
  <cp:lastPrinted>2001-05-23T14:16:16Z</cp:lastPrinted>
  <dcterms:created xsi:type="dcterms:W3CDTF">2000-12-30T17:06:54Z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